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<sst xmlns="http://schemas.openxmlformats.org/spreadsheetml/2006/main" count="429" uniqueCount="156">
  <si>
    <t>n. ord.</t>
  </si>
  <si>
    <t>Beneficiario</t>
  </si>
  <si>
    <t>Importo</t>
  </si>
  <si>
    <t>Riferimento normativo</t>
  </si>
  <si>
    <t>Provvedimento autorizzativo</t>
  </si>
  <si>
    <t>Attività educative e culturali</t>
  </si>
  <si>
    <t>Gruppo vigilanza urbana volontaria</t>
  </si>
  <si>
    <t>Attività di assistenza e vigilanza</t>
  </si>
  <si>
    <t>Attività ricreative e tempo libero</t>
  </si>
  <si>
    <t>Federcaccia Carrè</t>
  </si>
  <si>
    <t>Associazione Nazionale Combattenti e Reduci</t>
  </si>
  <si>
    <t>Associazione Nazionale Alpini</t>
  </si>
  <si>
    <t>Attività sportive e tempo libero</t>
  </si>
  <si>
    <t>U.S.R. Arcobaleno</t>
  </si>
  <si>
    <t>Pro Loco Carrè</t>
  </si>
  <si>
    <t>Parrocchia S.M. Assunta</t>
  </si>
  <si>
    <t>Associazione Coltivatori diretti</t>
  </si>
  <si>
    <t>Accademia 24 settembre Carrè-Chiuppano</t>
  </si>
  <si>
    <t>Scuola Materna S.Pio X</t>
  </si>
  <si>
    <t>Assistenza e sicurezza sociale</t>
  </si>
  <si>
    <t>Caritas</t>
  </si>
  <si>
    <t>Attività di culto</t>
  </si>
  <si>
    <t>Attività di patronato</t>
  </si>
  <si>
    <t>Interventi straordinari</t>
  </si>
  <si>
    <t>TOTALE</t>
  </si>
  <si>
    <t>Consulta Anziani</t>
  </si>
  <si>
    <t>Attività Ludiche</t>
  </si>
  <si>
    <t>Comitato Gemellaggi Carrè</t>
  </si>
  <si>
    <t>Associazione Podistica "I Saltafossi"</t>
  </si>
  <si>
    <t>Istituto Comprensivo Statale Carrè</t>
  </si>
  <si>
    <t>Isopo Eleonora</t>
  </si>
  <si>
    <t>Panozzo Anna</t>
  </si>
  <si>
    <t>Attività ricreative e di aggregazione</t>
  </si>
  <si>
    <t>A.I.D.O Sezione di Carrè</t>
  </si>
  <si>
    <t>Attività di volontariato civile</t>
  </si>
  <si>
    <t>art. 18 Regolamento Comunale per la concessione di contributi</t>
  </si>
  <si>
    <t>art. 3 Regolamento Comunale per la concessione di contributi</t>
  </si>
  <si>
    <t>art. 2 Regolamento Comunale per la concessione di contributi</t>
  </si>
  <si>
    <t>art. 26 Regolamento Comunale per la concessione di contributi</t>
  </si>
  <si>
    <t>art. 2, art. 3 Regolamento Comunale per la concessione di contributi</t>
  </si>
  <si>
    <t>art. 2  Regolamento Comunale per la concessione di contributi</t>
  </si>
  <si>
    <t>art. 2 art. 18 Regolamento Comunale per la concessione di contributi</t>
  </si>
  <si>
    <t>art. 2 art. 26 Regolamento Comunale per la concessione di contributi</t>
  </si>
  <si>
    <t>art. 26 Regolamento Comunale per la concessione di contriuti</t>
  </si>
  <si>
    <t>Federle Michele</t>
  </si>
  <si>
    <t>Panozzo Luca</t>
  </si>
  <si>
    <t>Ass.ne Carrèvale</t>
  </si>
  <si>
    <t>Ass.ne Sportiva culturale Il Filo</t>
  </si>
  <si>
    <t>Istituto Tecnico Industriale De Pretto di Schio</t>
  </si>
  <si>
    <t>Gruppo Infermieristico Volontario</t>
  </si>
  <si>
    <t>Menegatti Eric</t>
  </si>
  <si>
    <t>Costa Lorenzo</t>
  </si>
  <si>
    <t>Dal Maso Michele</t>
  </si>
  <si>
    <t>Marini Valentina</t>
  </si>
  <si>
    <t>Pellegrini Matteo</t>
  </si>
  <si>
    <t>Traverso Gianluca</t>
  </si>
  <si>
    <t>Xausa Greta</t>
  </si>
  <si>
    <t>A.S.D. bikers for Ever</t>
  </si>
  <si>
    <t>Banda Musicale folkloristica di  Carrè</t>
  </si>
  <si>
    <t>A.S.D.TRE CI</t>
  </si>
  <si>
    <t>xxxxxx xxxxxxxxx</t>
  </si>
  <si>
    <t>Natura beneficio economico</t>
  </si>
  <si>
    <t>Dal Lago Maria</t>
  </si>
  <si>
    <t>Borgo Marta Agnese</t>
  </si>
  <si>
    <t>Protezione e valorizzazione della natura e dell'ambiente</t>
  </si>
  <si>
    <t>art. 3  Regolamento Comunale per la concessione di contributi</t>
  </si>
  <si>
    <t xml:space="preserve"> </t>
  </si>
  <si>
    <t>Associazione Integrazione onlus</t>
  </si>
  <si>
    <t>artt. 25 e 26 Regolamento Comunale per la concessione di contributi</t>
  </si>
  <si>
    <t>Associazione sportiva Blue Phoenix</t>
  </si>
  <si>
    <t>art. 2 e art. 7 Regolamento Comunale per la concessione di contributi</t>
  </si>
  <si>
    <t>Art. 2 e art. 3  Regolamento Comunale per la concessione di contributi</t>
  </si>
  <si>
    <t>art. 2 e art. 3 Regolamento Comunale per la concessione di contributi</t>
  </si>
  <si>
    <t>art. 2 e art. 3  Regolamento Comunale per la concessione di contributi</t>
  </si>
  <si>
    <t>Skate Art Carrè A.S.</t>
  </si>
  <si>
    <t>art. 21 Regolamento Comunale per la concessione di contributi</t>
  </si>
  <si>
    <t>Apolloni Filippo</t>
  </si>
  <si>
    <t>Dal Maso Anna</t>
  </si>
  <si>
    <t>Panozzo Marco Pellegrino</t>
  </si>
  <si>
    <t>Spiller Matteo</t>
  </si>
  <si>
    <t>Zaltron Giulio</t>
  </si>
  <si>
    <t>Arcigni Alice</t>
  </si>
  <si>
    <t>Ceschi Francesca Valentina</t>
  </si>
  <si>
    <t>Fabrello Elisabetta</t>
  </si>
  <si>
    <t>Guzzonato Paolo</t>
  </si>
  <si>
    <t>Malic Borjana</t>
  </si>
  <si>
    <t>Martini Chiara</t>
  </si>
  <si>
    <t>Ruaro Maria Francesca</t>
  </si>
  <si>
    <t>Toniollo Enrica</t>
  </si>
  <si>
    <t>Associazione Rancurante di Thiene</t>
  </si>
  <si>
    <t>Attività sportive e di tempo libero</t>
  </si>
  <si>
    <t>Associazione il suono del tempo</t>
  </si>
  <si>
    <t xml:space="preserve">delibere di G.C. n. 92 del 22/09/2011, n. 65 del 05/07/2012, </t>
  </si>
  <si>
    <t xml:space="preserve"> delibera di G.C. n. 88 del 03/09/2012 e G.C. n. 89 del 12/09/2011</t>
  </si>
  <si>
    <t>delibera di G. C. n. 61 del 05/07/2012</t>
  </si>
  <si>
    <t>Determina Serv. Amm.vo n. 13 del 04/04/2012</t>
  </si>
  <si>
    <t>Delibera di G.C. n. 97del 08/10/2012</t>
  </si>
  <si>
    <t>delibera di G.C. n. 111 del 19/11/2012</t>
  </si>
  <si>
    <t>Delibera di G.C. n.90 del 10/09/2012, n. 65 del 30/06/2011</t>
  </si>
  <si>
    <t>Delibera di G.C. 14 del 09/02/2012</t>
  </si>
  <si>
    <t>Determina Amm.vo n. 11 del 23/05/2012, G.C. n. 115 del 03/112/2012</t>
  </si>
  <si>
    <t>delibera di G.C. n. 62 del 05/07/2012</t>
  </si>
  <si>
    <t>Determina Amm.vo n. 11 del 23/05/2012, G.C. n. 47 del 10/05/2012, n. 115 del 03/12/2012</t>
  </si>
  <si>
    <t>delibera di G.C. n. 5 del 19/01/2012</t>
  </si>
  <si>
    <t>Determina Amm.vo n. 11 del 23/05/2012, G.C. n. 115 del 03/12/2012</t>
  </si>
  <si>
    <t>Determina Amm.vo n. 11 del 23/05/2012, G.C n. 115 del 03/12/2012</t>
  </si>
  <si>
    <t>Determina Amm.vo n. 11 del 23/05/2012, G.C. n. 115 del 03/12/2012, n. 51 del 30/05/2012</t>
  </si>
  <si>
    <t>determina amm.vo n. 11 del 23/05/2012, delibera di G.C. n. 115 del 03/12/2012</t>
  </si>
  <si>
    <t>Delibera di G.C. n. 115 del 03/12/2012,  determina serv. Amm.vo n. 11 del 23/05/2012</t>
  </si>
  <si>
    <t>determina amm.vo n. 11 del 23/05/2012, G.C. n. 112 del 15/12/2011, G.C. n. 81 del 20/08/2012, G.C. n. 115 del 03/12/2012</t>
  </si>
  <si>
    <t>delibera di G. C. n.32 del 04/04/2012</t>
  </si>
  <si>
    <t>Delibera di G.C. n. 95 del 01/10/2012</t>
  </si>
  <si>
    <t>determina serv. Amm.vo n. 11 del 23/05/2012</t>
  </si>
  <si>
    <t>determina serv. Amm.vo n. 11 del 23/05/2012, G.C. n. 115 del 03/12/2012, G.C. n. 118 del 10/12/2012</t>
  </si>
  <si>
    <t xml:space="preserve">Delibera di G.C. n. 50 del 23/05/2012, determina serv. Amm.vo n. 11 del 23/05/2012  </t>
  </si>
  <si>
    <t>Determina amm.vo n. 11 del 23/05/2012, delibera di G.C. n. 115 del 03/12/2012</t>
  </si>
  <si>
    <t>Delibera di G.C. n. 44 del 03/05/2012, G.C. n. 103 del 15/10/2012</t>
  </si>
  <si>
    <t xml:space="preserve"> G.C. n. 120 del 10/12/2012</t>
  </si>
  <si>
    <t>delibera di G. C. n.64 del 05/07/2012</t>
  </si>
  <si>
    <t>Determina ragioneria n. 31 del 29/07/2011, n. 13 del 04/04/2012</t>
  </si>
  <si>
    <t>Alfidi Giovanna</t>
  </si>
  <si>
    <t>Arcigni Chiara</t>
  </si>
  <si>
    <t>Caneo Valentina</t>
  </si>
  <si>
    <t>Costa Valentina</t>
  </si>
  <si>
    <t>Dalla via Deborah</t>
  </si>
  <si>
    <t>Fabrello Luca</t>
  </si>
  <si>
    <t>Faccin Elisa</t>
  </si>
  <si>
    <t>Fioravanti Laura</t>
  </si>
  <si>
    <t>Fornelli Valeria</t>
  </si>
  <si>
    <t>Lanaro Giacomo</t>
  </si>
  <si>
    <t>Lievore Giulio</t>
  </si>
  <si>
    <t>Martini Maria</t>
  </si>
  <si>
    <t>Rossi Lisa</t>
  </si>
  <si>
    <t>Belaissaoui Omar</t>
  </si>
  <si>
    <t>delibera di G.C. n. 46 del 12/05/2011</t>
  </si>
  <si>
    <t>Dal Zotto Elena</t>
  </si>
  <si>
    <t>Dal Zotto Alice</t>
  </si>
  <si>
    <t>De Marchi Alessia</t>
  </si>
  <si>
    <t>Zordan Alessandra</t>
  </si>
  <si>
    <t>Nguyen Thai Binh Michael</t>
  </si>
  <si>
    <t>U.S.D. Pedemontana</t>
  </si>
  <si>
    <t>delibera di G. C. n.115 del 0/12/2012, n. 50 del 23/05/2012</t>
  </si>
  <si>
    <t>determina serv. Amm.vo n. 11 del 23/05/2012, G.C. n. 115 del 03/12/2012</t>
  </si>
  <si>
    <t>delibera di G.C. n. 118 del 10/12/2012</t>
  </si>
  <si>
    <t>Gruppo giovani</t>
  </si>
  <si>
    <t>delibera di G.C. n. 119 del 22/12/2011</t>
  </si>
  <si>
    <t>Gruppo missionario di Carre'</t>
  </si>
  <si>
    <t>Delibera di G.C n. 115 del 22/12/2011, n. 119 del 10/12/2012</t>
  </si>
  <si>
    <t>Amici della Fundaction Tierra Nueva</t>
  </si>
  <si>
    <t>Associazione culturale teatrale        "La giostra"</t>
  </si>
  <si>
    <t>Determina Amm.vo n. 26 del 03/10/2012</t>
  </si>
  <si>
    <t>Delibera di G.C n. 99 del 08/10/2012</t>
  </si>
  <si>
    <t>Delibera di G.C n. 96 del 01/10/2012</t>
  </si>
  <si>
    <t>Costa Maria Chiara</t>
  </si>
  <si>
    <t>Determina ragioneria n. 4 del 04/04/2011</t>
  </si>
  <si>
    <t>ALBO DEI BENEFICIARI DI PROVVIDENZE ECONOMICHE ANNO 2012   - APPROVATO CON DETERMINA AREA AMMINISTRATIVA N. 7 DEL 24 /04/2013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</si>
</sst>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70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4" fillId="0" borderId="1" xfId="0" applyFont="1" applyFill="1" applyBorder="1" applyAlignment="1">
      <alignment wrapText="1"/>
    </xf>
    <xf numFmtId="170" fontId="5" fillId="0" borderId="1" xfId="0" applyNumberFormat="1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70" fontId="0" fillId="0" borderId="1" xfId="17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vertical="center" wrapText="1"/>
    </xf>
    <xf numFmtId="170" fontId="0" fillId="0" borderId="1" xfId="17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170" fontId="0" fillId="0" borderId="1" xfId="0" applyNumberFormat="1" applyFill="1" applyBorder="1" applyAlignment="1">
      <alignment wrapText="1"/>
    </xf>
    <xf numFmtId="170" fontId="5" fillId="0" borderId="1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7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8.7109375" style="6" customWidth="1"/>
    <col min="2" max="2" width="32.140625" style="0" customWidth="1"/>
    <col min="3" max="3" width="24.00390625" style="0" customWidth="1"/>
    <col min="4" max="4" width="15.8515625" style="0" customWidth="1"/>
    <col min="5" max="5" width="31.421875" style="0" customWidth="1"/>
    <col min="6" max="6" width="27.57421875" style="0" customWidth="1"/>
    <col min="7" max="7" width="9.140625" style="0" hidden="1" customWidth="1"/>
  </cols>
  <sheetData>
    <row r="1" spans="1:6" ht="12.75">
      <c r="A1" s="24" t="s">
        <v>155</v>
      </c>
      <c r="B1" s="24"/>
      <c r="C1" s="24"/>
      <c r="D1" s="24"/>
      <c r="E1" s="24"/>
      <c r="F1" s="24"/>
    </row>
    <row r="2" spans="1:6" ht="25.5">
      <c r="A2" s="14" t="s">
        <v>0</v>
      </c>
      <c r="B2" s="14" t="s">
        <v>1</v>
      </c>
      <c r="C2" s="14" t="s">
        <v>61</v>
      </c>
      <c r="D2" s="14" t="s">
        <v>2</v>
      </c>
      <c r="E2" s="14" t="s">
        <v>3</v>
      </c>
      <c r="F2" s="14" t="s">
        <v>4</v>
      </c>
    </row>
    <row r="3" spans="1:31" ht="38.25">
      <c r="A3" s="15">
        <v>1</v>
      </c>
      <c r="B3" s="11" t="s">
        <v>29</v>
      </c>
      <c r="C3" s="11" t="s">
        <v>5</v>
      </c>
      <c r="D3" s="16">
        <f>750+2400+957+1095+750</f>
        <v>5952</v>
      </c>
      <c r="E3" s="17" t="s">
        <v>35</v>
      </c>
      <c r="F3" s="11" t="s">
        <v>92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8.25">
      <c r="A4" s="15">
        <v>2</v>
      </c>
      <c r="B4" s="11" t="s">
        <v>6</v>
      </c>
      <c r="C4" s="11" t="s">
        <v>7</v>
      </c>
      <c r="D4" s="18">
        <f>950+950+950+950+950+950</f>
        <v>5700</v>
      </c>
      <c r="E4" s="11" t="s">
        <v>37</v>
      </c>
      <c r="F4" s="11" t="s">
        <v>93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5.5">
      <c r="A5" s="15">
        <v>4</v>
      </c>
      <c r="B5" s="11" t="s">
        <v>120</v>
      </c>
      <c r="C5" s="11" t="s">
        <v>5</v>
      </c>
      <c r="D5" s="16">
        <v>100</v>
      </c>
      <c r="E5" s="11" t="s">
        <v>36</v>
      </c>
      <c r="F5" s="11" t="s">
        <v>94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5.5">
      <c r="A6" s="15">
        <v>5</v>
      </c>
      <c r="B6" s="11" t="s">
        <v>76</v>
      </c>
      <c r="C6" s="11" t="s">
        <v>5</v>
      </c>
      <c r="D6" s="18">
        <v>150</v>
      </c>
      <c r="E6" s="11" t="s">
        <v>36</v>
      </c>
      <c r="F6" s="11" t="s">
        <v>94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5.5">
      <c r="A7" s="15">
        <v>6</v>
      </c>
      <c r="B7" s="11" t="s">
        <v>121</v>
      </c>
      <c r="C7" s="11" t="s">
        <v>5</v>
      </c>
      <c r="D7" s="18">
        <v>100</v>
      </c>
      <c r="E7" s="11" t="s">
        <v>36</v>
      </c>
      <c r="F7" s="11" t="s">
        <v>94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5.5">
      <c r="A8" s="15">
        <v>7</v>
      </c>
      <c r="B8" s="11" t="s">
        <v>122</v>
      </c>
      <c r="C8" s="11" t="s">
        <v>5</v>
      </c>
      <c r="D8" s="18">
        <v>100</v>
      </c>
      <c r="E8" s="11" t="s">
        <v>36</v>
      </c>
      <c r="F8" s="11" t="s">
        <v>94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5.5">
      <c r="A9" s="15">
        <v>8</v>
      </c>
      <c r="B9" s="11" t="s">
        <v>153</v>
      </c>
      <c r="C9" s="11" t="s">
        <v>5</v>
      </c>
      <c r="D9" s="18">
        <v>150</v>
      </c>
      <c r="E9" s="11" t="s">
        <v>36</v>
      </c>
      <c r="F9" s="11" t="s">
        <v>94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5.5">
      <c r="A10" s="15">
        <v>9</v>
      </c>
      <c r="B10" s="11" t="s">
        <v>123</v>
      </c>
      <c r="C10" s="11" t="s">
        <v>5</v>
      </c>
      <c r="D10" s="18">
        <v>150</v>
      </c>
      <c r="E10" s="11" t="s">
        <v>36</v>
      </c>
      <c r="F10" s="11" t="s">
        <v>94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5.5">
      <c r="A11" s="15">
        <v>10</v>
      </c>
      <c r="B11" s="11" t="s">
        <v>135</v>
      </c>
      <c r="C11" s="11" t="s">
        <v>5</v>
      </c>
      <c r="D11" s="18">
        <v>200</v>
      </c>
      <c r="E11" s="11" t="s">
        <v>36</v>
      </c>
      <c r="F11" s="11" t="s">
        <v>94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5.5">
      <c r="A12" s="15">
        <v>11</v>
      </c>
      <c r="B12" s="11" t="s">
        <v>124</v>
      </c>
      <c r="C12" s="11" t="s">
        <v>5</v>
      </c>
      <c r="D12" s="18">
        <v>150</v>
      </c>
      <c r="E12" s="11" t="s">
        <v>36</v>
      </c>
      <c r="F12" s="11" t="s">
        <v>94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5.5">
      <c r="A13" s="15">
        <v>13</v>
      </c>
      <c r="B13" s="11" t="s">
        <v>126</v>
      </c>
      <c r="C13" s="11" t="s">
        <v>5</v>
      </c>
      <c r="D13" s="18">
        <v>100</v>
      </c>
      <c r="E13" s="11" t="s">
        <v>36</v>
      </c>
      <c r="F13" s="11" t="s">
        <v>94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5.5">
      <c r="A14" s="15">
        <v>14</v>
      </c>
      <c r="B14" s="11" t="s">
        <v>125</v>
      </c>
      <c r="C14" s="11" t="s">
        <v>5</v>
      </c>
      <c r="D14" s="18">
        <v>100</v>
      </c>
      <c r="E14" s="11" t="s">
        <v>36</v>
      </c>
      <c r="F14" s="11" t="s">
        <v>94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5.5">
      <c r="A15" s="15">
        <v>16</v>
      </c>
      <c r="B15" s="11" t="s">
        <v>127</v>
      </c>
      <c r="C15" s="11" t="s">
        <v>5</v>
      </c>
      <c r="D15" s="18">
        <v>150</v>
      </c>
      <c r="E15" s="11" t="s">
        <v>36</v>
      </c>
      <c r="F15" s="11" t="s">
        <v>94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>
      <c r="A16" s="15">
        <v>17</v>
      </c>
      <c r="B16" s="11" t="s">
        <v>128</v>
      </c>
      <c r="C16" s="11" t="s">
        <v>5</v>
      </c>
      <c r="D16" s="18">
        <v>150</v>
      </c>
      <c r="E16" s="11" t="s">
        <v>36</v>
      </c>
      <c r="F16" s="11" t="s">
        <v>94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5.5">
      <c r="A17" s="15">
        <v>18</v>
      </c>
      <c r="B17" s="11" t="s">
        <v>129</v>
      </c>
      <c r="C17" s="11" t="s">
        <v>5</v>
      </c>
      <c r="D17" s="18">
        <v>150</v>
      </c>
      <c r="E17" s="11" t="s">
        <v>36</v>
      </c>
      <c r="F17" s="11" t="s">
        <v>94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5.5">
      <c r="A18" s="15">
        <v>19</v>
      </c>
      <c r="B18" s="11" t="s">
        <v>130</v>
      </c>
      <c r="C18" s="11" t="s">
        <v>5</v>
      </c>
      <c r="D18" s="18">
        <v>150</v>
      </c>
      <c r="E18" s="11" t="s">
        <v>36</v>
      </c>
      <c r="F18" s="11" t="s">
        <v>94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5.5">
      <c r="A19" s="15">
        <v>20</v>
      </c>
      <c r="B19" s="11" t="s">
        <v>131</v>
      </c>
      <c r="C19" s="11" t="s">
        <v>5</v>
      </c>
      <c r="D19" s="18">
        <v>100</v>
      </c>
      <c r="E19" s="11" t="s">
        <v>36</v>
      </c>
      <c r="F19" s="11" t="s">
        <v>94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5.5">
      <c r="A20" s="15">
        <v>22</v>
      </c>
      <c r="B20" s="11" t="s">
        <v>132</v>
      </c>
      <c r="C20" s="11" t="s">
        <v>5</v>
      </c>
      <c r="D20" s="18">
        <v>100</v>
      </c>
      <c r="E20" s="11" t="s">
        <v>36</v>
      </c>
      <c r="F20" s="11" t="s">
        <v>94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5.5">
      <c r="A21" s="15">
        <v>23</v>
      </c>
      <c r="B21" s="11" t="s">
        <v>78</v>
      </c>
      <c r="C21" s="11" t="s">
        <v>5</v>
      </c>
      <c r="D21" s="18">
        <v>150</v>
      </c>
      <c r="E21" s="11" t="s">
        <v>36</v>
      </c>
      <c r="F21" s="11" t="s">
        <v>94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5.5">
      <c r="A22" s="15">
        <v>24</v>
      </c>
      <c r="B22" s="11" t="s">
        <v>79</v>
      </c>
      <c r="C22" s="11" t="s">
        <v>5</v>
      </c>
      <c r="D22" s="18">
        <v>100</v>
      </c>
      <c r="E22" s="11" t="s">
        <v>36</v>
      </c>
      <c r="F22" s="11" t="s">
        <v>94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5.5">
      <c r="A23" s="15">
        <v>26</v>
      </c>
      <c r="B23" s="11" t="s">
        <v>80</v>
      </c>
      <c r="C23" s="11" t="s">
        <v>5</v>
      </c>
      <c r="D23" s="18">
        <v>200</v>
      </c>
      <c r="E23" s="11" t="s">
        <v>36</v>
      </c>
      <c r="F23" s="11" t="s">
        <v>94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5.5">
      <c r="A24" s="15">
        <v>28</v>
      </c>
      <c r="B24" s="11" t="s">
        <v>81</v>
      </c>
      <c r="C24" s="11" t="s">
        <v>5</v>
      </c>
      <c r="D24" s="18">
        <v>150</v>
      </c>
      <c r="E24" s="11" t="s">
        <v>36</v>
      </c>
      <c r="F24" s="11" t="s">
        <v>94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5.5">
      <c r="A25" s="15">
        <v>29</v>
      </c>
      <c r="B25" s="11" t="s">
        <v>63</v>
      </c>
      <c r="C25" s="11" t="s">
        <v>5</v>
      </c>
      <c r="D25" s="18">
        <v>100</v>
      </c>
      <c r="E25" s="11" t="s">
        <v>36</v>
      </c>
      <c r="F25" s="11" t="s">
        <v>94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5.5">
      <c r="A26" s="15">
        <v>30</v>
      </c>
      <c r="B26" s="11" t="s">
        <v>82</v>
      </c>
      <c r="C26" s="11" t="s">
        <v>5</v>
      </c>
      <c r="D26" s="16">
        <v>100</v>
      </c>
      <c r="E26" s="11" t="s">
        <v>36</v>
      </c>
      <c r="F26" s="11" t="s">
        <v>94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16" ht="25.5">
      <c r="A27" s="15">
        <v>31</v>
      </c>
      <c r="B27" s="11" t="s">
        <v>51</v>
      </c>
      <c r="C27" s="11" t="s">
        <v>5</v>
      </c>
      <c r="D27" s="18">
        <v>150</v>
      </c>
      <c r="E27" s="11" t="s">
        <v>36</v>
      </c>
      <c r="F27" s="11" t="s">
        <v>94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5.5">
      <c r="A28" s="15">
        <v>33</v>
      </c>
      <c r="B28" s="11" t="s">
        <v>62</v>
      </c>
      <c r="C28" s="11" t="s">
        <v>5</v>
      </c>
      <c r="D28" s="18">
        <v>150</v>
      </c>
      <c r="E28" s="11" t="s">
        <v>36</v>
      </c>
      <c r="F28" s="11" t="s">
        <v>94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5.5">
      <c r="A29" s="15">
        <v>34</v>
      </c>
      <c r="B29" s="11" t="s">
        <v>52</v>
      </c>
      <c r="C29" s="11" t="s">
        <v>5</v>
      </c>
      <c r="D29" s="18">
        <v>200</v>
      </c>
      <c r="E29" s="11" t="s">
        <v>36</v>
      </c>
      <c r="F29" s="11" t="s">
        <v>94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5.5">
      <c r="A30" s="15">
        <v>36</v>
      </c>
      <c r="B30" s="11" t="s">
        <v>83</v>
      </c>
      <c r="C30" s="11" t="s">
        <v>5</v>
      </c>
      <c r="D30" s="18">
        <v>200</v>
      </c>
      <c r="E30" s="11" t="s">
        <v>36</v>
      </c>
      <c r="F30" s="11" t="s">
        <v>94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5.5">
      <c r="A31" s="15">
        <v>38</v>
      </c>
      <c r="B31" s="11" t="s">
        <v>50</v>
      </c>
      <c r="C31" s="11" t="s">
        <v>5</v>
      </c>
      <c r="D31" s="18">
        <v>100</v>
      </c>
      <c r="E31" s="11" t="s">
        <v>36</v>
      </c>
      <c r="F31" s="11" t="s">
        <v>94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5.5">
      <c r="A32" s="15">
        <v>39</v>
      </c>
      <c r="B32" s="11" t="s">
        <v>44</v>
      </c>
      <c r="C32" s="11" t="s">
        <v>5</v>
      </c>
      <c r="D32" s="18">
        <v>200</v>
      </c>
      <c r="E32" s="11" t="s">
        <v>36</v>
      </c>
      <c r="F32" s="11" t="s">
        <v>94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5.5">
      <c r="A33" s="15">
        <v>40</v>
      </c>
      <c r="B33" s="19" t="s">
        <v>31</v>
      </c>
      <c r="C33" s="11" t="s">
        <v>5</v>
      </c>
      <c r="D33" s="18">
        <v>150</v>
      </c>
      <c r="E33" s="11" t="s">
        <v>36</v>
      </c>
      <c r="F33" s="11" t="s">
        <v>94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5.5">
      <c r="A34" s="15">
        <v>41</v>
      </c>
      <c r="B34" s="11" t="s">
        <v>84</v>
      </c>
      <c r="C34" s="11" t="s">
        <v>5</v>
      </c>
      <c r="D34" s="18">
        <v>100</v>
      </c>
      <c r="E34" s="11" t="s">
        <v>36</v>
      </c>
      <c r="F34" s="11" t="s">
        <v>94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5.5">
      <c r="A35" s="15">
        <v>42</v>
      </c>
      <c r="B35" s="11" t="s">
        <v>30</v>
      </c>
      <c r="C35" s="11" t="s">
        <v>5</v>
      </c>
      <c r="D35" s="18">
        <v>100</v>
      </c>
      <c r="E35" s="11" t="s">
        <v>36</v>
      </c>
      <c r="F35" s="11" t="s">
        <v>94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>
      <c r="A36" s="15">
        <v>43</v>
      </c>
      <c r="B36" s="11" t="s">
        <v>85</v>
      </c>
      <c r="C36" s="11" t="s">
        <v>5</v>
      </c>
      <c r="D36" s="18">
        <v>100</v>
      </c>
      <c r="E36" s="11" t="s">
        <v>36</v>
      </c>
      <c r="F36" s="11" t="s">
        <v>94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5.5">
      <c r="A37" s="15">
        <v>44</v>
      </c>
      <c r="B37" s="11" t="s">
        <v>53</v>
      </c>
      <c r="C37" s="11" t="s">
        <v>5</v>
      </c>
      <c r="D37" s="18">
        <v>100</v>
      </c>
      <c r="E37" s="11" t="s">
        <v>36</v>
      </c>
      <c r="F37" s="11" t="s">
        <v>94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5.5">
      <c r="A38" s="15">
        <v>45</v>
      </c>
      <c r="B38" s="11" t="s">
        <v>86</v>
      </c>
      <c r="C38" s="11" t="s">
        <v>5</v>
      </c>
      <c r="D38" s="18">
        <v>100</v>
      </c>
      <c r="E38" s="11" t="s">
        <v>36</v>
      </c>
      <c r="F38" s="11" t="s">
        <v>94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5.5">
      <c r="A39" s="15">
        <v>46</v>
      </c>
      <c r="B39" s="11" t="s">
        <v>31</v>
      </c>
      <c r="C39" s="11" t="s">
        <v>5</v>
      </c>
      <c r="D39" s="18">
        <v>150</v>
      </c>
      <c r="E39" s="11" t="s">
        <v>36</v>
      </c>
      <c r="F39" s="11" t="s">
        <v>94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5.5">
      <c r="A40" s="15">
        <v>47</v>
      </c>
      <c r="B40" s="11" t="s">
        <v>45</v>
      </c>
      <c r="C40" s="11" t="s">
        <v>5</v>
      </c>
      <c r="D40" s="18">
        <v>150</v>
      </c>
      <c r="E40" s="11" t="s">
        <v>36</v>
      </c>
      <c r="F40" s="11" t="s">
        <v>94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5.5">
      <c r="A41" s="15">
        <v>48</v>
      </c>
      <c r="B41" s="11" t="s">
        <v>54</v>
      </c>
      <c r="C41" s="11" t="s">
        <v>5</v>
      </c>
      <c r="D41" s="18">
        <v>100</v>
      </c>
      <c r="E41" s="11" t="s">
        <v>36</v>
      </c>
      <c r="F41" s="11" t="s">
        <v>94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5.5">
      <c r="A42" s="15">
        <v>49</v>
      </c>
      <c r="B42" s="11" t="s">
        <v>87</v>
      </c>
      <c r="C42" s="11" t="s">
        <v>5</v>
      </c>
      <c r="D42" s="16">
        <v>100</v>
      </c>
      <c r="E42" s="11" t="s">
        <v>36</v>
      </c>
      <c r="F42" s="11" t="s">
        <v>94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5.5">
      <c r="A43" s="15">
        <v>51</v>
      </c>
      <c r="B43" s="11" t="s">
        <v>88</v>
      </c>
      <c r="C43" s="11" t="s">
        <v>5</v>
      </c>
      <c r="D43" s="18">
        <v>100</v>
      </c>
      <c r="E43" s="11" t="s">
        <v>36</v>
      </c>
      <c r="F43" s="11" t="s">
        <v>94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5.5">
      <c r="A44" s="15">
        <v>52</v>
      </c>
      <c r="B44" s="11" t="s">
        <v>55</v>
      </c>
      <c r="C44" s="11" t="s">
        <v>5</v>
      </c>
      <c r="D44" s="18">
        <v>150</v>
      </c>
      <c r="E44" s="11" t="s">
        <v>36</v>
      </c>
      <c r="F44" s="11" t="s">
        <v>94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5.5">
      <c r="A45" s="15">
        <v>53</v>
      </c>
      <c r="B45" s="11" t="s">
        <v>56</v>
      </c>
      <c r="C45" s="11" t="s">
        <v>5</v>
      </c>
      <c r="D45" s="18">
        <v>150</v>
      </c>
      <c r="E45" s="11" t="s">
        <v>36</v>
      </c>
      <c r="F45" s="11" t="s">
        <v>94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5.5">
      <c r="A46" s="15">
        <v>58</v>
      </c>
      <c r="B46" s="11" t="s">
        <v>89</v>
      </c>
      <c r="C46" s="11" t="s">
        <v>5</v>
      </c>
      <c r="D46" s="18">
        <v>550</v>
      </c>
      <c r="E46" s="11" t="s">
        <v>36</v>
      </c>
      <c r="F46" s="11" t="s">
        <v>95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5.5">
      <c r="A47" s="15">
        <v>61</v>
      </c>
      <c r="B47" s="11" t="s">
        <v>133</v>
      </c>
      <c r="C47" s="11" t="s">
        <v>90</v>
      </c>
      <c r="D47" s="18">
        <v>70.72</v>
      </c>
      <c r="E47" s="11" t="s">
        <v>36</v>
      </c>
      <c r="F47" s="11" t="s">
        <v>134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5.5">
      <c r="A48" s="15">
        <v>62</v>
      </c>
      <c r="B48" s="11" t="s">
        <v>77</v>
      </c>
      <c r="C48" s="11" t="s">
        <v>90</v>
      </c>
      <c r="D48" s="18">
        <v>80.64</v>
      </c>
      <c r="E48" s="11" t="s">
        <v>36</v>
      </c>
      <c r="F48" s="11" t="s">
        <v>134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5.5">
      <c r="A49" s="15">
        <v>63</v>
      </c>
      <c r="B49" s="11" t="s">
        <v>135</v>
      </c>
      <c r="C49" s="11" t="s">
        <v>90</v>
      </c>
      <c r="D49" s="18">
        <v>141.44</v>
      </c>
      <c r="E49" s="11" t="s">
        <v>36</v>
      </c>
      <c r="F49" s="11" t="s">
        <v>134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5.5">
      <c r="A50" s="15">
        <v>64</v>
      </c>
      <c r="B50" s="11" t="s">
        <v>136</v>
      </c>
      <c r="C50" s="11" t="s">
        <v>90</v>
      </c>
      <c r="D50" s="18">
        <v>141.44</v>
      </c>
      <c r="E50" s="11" t="s">
        <v>36</v>
      </c>
      <c r="F50" s="11" t="s">
        <v>134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5.5">
      <c r="A51" s="15">
        <v>65</v>
      </c>
      <c r="B51" s="11" t="s">
        <v>137</v>
      </c>
      <c r="C51" s="11" t="s">
        <v>90</v>
      </c>
      <c r="D51" s="18">
        <v>141.44</v>
      </c>
      <c r="E51" s="11" t="s">
        <v>36</v>
      </c>
      <c r="F51" s="11" t="s">
        <v>134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5.5">
      <c r="A52" s="15">
        <v>66</v>
      </c>
      <c r="B52" s="11" t="s">
        <v>54</v>
      </c>
      <c r="C52" s="11" t="s">
        <v>90</v>
      </c>
      <c r="D52" s="18">
        <v>141.44</v>
      </c>
      <c r="E52" s="11" t="s">
        <v>36</v>
      </c>
      <c r="F52" s="11" t="s">
        <v>134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5.5">
      <c r="A53" s="15">
        <v>67</v>
      </c>
      <c r="B53" s="11" t="s">
        <v>138</v>
      </c>
      <c r="C53" s="11" t="s">
        <v>90</v>
      </c>
      <c r="D53" s="18">
        <v>141.44</v>
      </c>
      <c r="E53" s="11" t="s">
        <v>36</v>
      </c>
      <c r="F53" s="11" t="s">
        <v>134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5.5">
      <c r="A54" s="15">
        <v>68</v>
      </c>
      <c r="B54" s="11" t="s">
        <v>139</v>
      </c>
      <c r="C54" s="11" t="s">
        <v>90</v>
      </c>
      <c r="D54" s="18">
        <v>141.44</v>
      </c>
      <c r="E54" s="11" t="s">
        <v>36</v>
      </c>
      <c r="F54" s="11" t="s">
        <v>134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5.5">
      <c r="A55" s="15">
        <v>75</v>
      </c>
      <c r="B55" s="11" t="s">
        <v>91</v>
      </c>
      <c r="C55" s="11" t="s">
        <v>26</v>
      </c>
      <c r="D55" s="18">
        <v>480</v>
      </c>
      <c r="E55" s="11" t="s">
        <v>36</v>
      </c>
      <c r="F55" s="11" t="s">
        <v>96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55" s="10" customFormat="1" ht="25.5">
      <c r="A56" s="15">
        <v>77</v>
      </c>
      <c r="B56" s="11" t="s">
        <v>25</v>
      </c>
      <c r="C56" s="11" t="s">
        <v>32</v>
      </c>
      <c r="D56" s="18">
        <v>500</v>
      </c>
      <c r="E56" s="11" t="s">
        <v>36</v>
      </c>
      <c r="F56" s="11" t="s">
        <v>97</v>
      </c>
      <c r="G56" s="9"/>
      <c r="H56" s="4"/>
      <c r="I56" s="4"/>
      <c r="J56" s="4"/>
      <c r="K56" s="4"/>
      <c r="L56" s="4"/>
      <c r="M56" s="4"/>
      <c r="N56" s="4"/>
      <c r="O56" s="4"/>
      <c r="P56" s="4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16" ht="39" customHeight="1">
      <c r="A57" s="15">
        <v>78</v>
      </c>
      <c r="B57" s="11" t="s">
        <v>67</v>
      </c>
      <c r="C57" s="11" t="s">
        <v>19</v>
      </c>
      <c r="D57" s="18">
        <f>2500+2000</f>
        <v>4500</v>
      </c>
      <c r="E57" s="11" t="s">
        <v>68</v>
      </c>
      <c r="F57" s="11" t="s">
        <v>98</v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5.5">
      <c r="A58" s="15">
        <v>81</v>
      </c>
      <c r="B58" s="11" t="s">
        <v>69</v>
      </c>
      <c r="C58" s="11" t="s">
        <v>32</v>
      </c>
      <c r="D58" s="18">
        <v>100</v>
      </c>
      <c r="E58" s="11" t="s">
        <v>36</v>
      </c>
      <c r="F58" s="11" t="s">
        <v>99</v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8.25">
      <c r="A59" s="15">
        <v>82</v>
      </c>
      <c r="B59" s="11" t="s">
        <v>27</v>
      </c>
      <c r="C59" s="11" t="s">
        <v>5</v>
      </c>
      <c r="D59" s="16">
        <f>2150+1850</f>
        <v>4000</v>
      </c>
      <c r="E59" s="11" t="s">
        <v>39</v>
      </c>
      <c r="F59" s="11" t="s">
        <v>100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5.5">
      <c r="A60" s="15">
        <v>83</v>
      </c>
      <c r="B60" s="11" t="s">
        <v>57</v>
      </c>
      <c r="C60" s="11" t="s">
        <v>12</v>
      </c>
      <c r="D60" s="18">
        <f>750+300</f>
        <v>1050</v>
      </c>
      <c r="E60" s="11" t="s">
        <v>36</v>
      </c>
      <c r="F60" s="11" t="s">
        <v>101</v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51">
      <c r="A61" s="15">
        <v>84</v>
      </c>
      <c r="B61" s="11" t="s">
        <v>58</v>
      </c>
      <c r="C61" s="11" t="s">
        <v>8</v>
      </c>
      <c r="D61" s="16">
        <f>900+850+1500+1500</f>
        <v>4750</v>
      </c>
      <c r="E61" s="11" t="s">
        <v>40</v>
      </c>
      <c r="F61" s="11" t="s">
        <v>102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5.5">
      <c r="A62" s="15">
        <v>85</v>
      </c>
      <c r="B62" s="11" t="s">
        <v>46</v>
      </c>
      <c r="C62" s="11" t="s">
        <v>8</v>
      </c>
      <c r="D62" s="16">
        <v>1500</v>
      </c>
      <c r="E62" s="11" t="s">
        <v>65</v>
      </c>
      <c r="F62" s="11" t="s">
        <v>103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8.25">
      <c r="A63" s="15">
        <v>86</v>
      </c>
      <c r="B63" s="11" t="s">
        <v>9</v>
      </c>
      <c r="C63" s="11" t="s">
        <v>64</v>
      </c>
      <c r="D63" s="18">
        <f>100+100</f>
        <v>200</v>
      </c>
      <c r="E63" s="11" t="s">
        <v>73</v>
      </c>
      <c r="F63" s="11" t="s">
        <v>104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8.25">
      <c r="A64" s="15">
        <v>87</v>
      </c>
      <c r="B64" s="20" t="s">
        <v>10</v>
      </c>
      <c r="C64" s="11" t="s">
        <v>8</v>
      </c>
      <c r="D64" s="18">
        <f>75+25</f>
        <v>100</v>
      </c>
      <c r="E64" s="11" t="s">
        <v>40</v>
      </c>
      <c r="F64" s="11" t="s">
        <v>105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51">
      <c r="A65" s="15">
        <v>88</v>
      </c>
      <c r="B65" s="20" t="s">
        <v>11</v>
      </c>
      <c r="C65" s="11" t="s">
        <v>8</v>
      </c>
      <c r="D65" s="18">
        <f>900+900+900+700+900</f>
        <v>4300</v>
      </c>
      <c r="E65" s="11" t="s">
        <v>40</v>
      </c>
      <c r="F65" s="11" t="s">
        <v>106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8.25">
      <c r="A66" s="15">
        <v>89</v>
      </c>
      <c r="B66" s="20" t="s">
        <v>47</v>
      </c>
      <c r="C66" s="11" t="s">
        <v>12</v>
      </c>
      <c r="D66" s="18">
        <f>82.04+462.13</f>
        <v>544.17</v>
      </c>
      <c r="E66" s="11" t="s">
        <v>72</v>
      </c>
      <c r="F66" s="11" t="s">
        <v>107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1.25" customHeight="1">
      <c r="A67" s="15">
        <v>90</v>
      </c>
      <c r="B67" s="20" t="s">
        <v>13</v>
      </c>
      <c r="C67" s="11" t="s">
        <v>12</v>
      </c>
      <c r="D67" s="18">
        <f>921.91+1084.41</f>
        <v>2006.3200000000002</v>
      </c>
      <c r="E67" s="11" t="s">
        <v>40</v>
      </c>
      <c r="F67" s="11" t="s">
        <v>108</v>
      </c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63.75">
      <c r="A68" s="15">
        <v>91</v>
      </c>
      <c r="B68" s="20" t="s">
        <v>14</v>
      </c>
      <c r="C68" s="11" t="s">
        <v>8</v>
      </c>
      <c r="D68" s="18">
        <f>1000+1000+1650+500+1650</f>
        <v>5800</v>
      </c>
      <c r="E68" s="11" t="s">
        <v>39</v>
      </c>
      <c r="F68" s="11" t="s">
        <v>109</v>
      </c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5">
        <v>92</v>
      </c>
      <c r="B69" s="20" t="s">
        <v>140</v>
      </c>
      <c r="C69" s="11" t="s">
        <v>8</v>
      </c>
      <c r="D69" s="18">
        <f>144.54+3000</f>
        <v>3144.54</v>
      </c>
      <c r="E69" s="11" t="s">
        <v>39</v>
      </c>
      <c r="F69" s="11" t="s">
        <v>141</v>
      </c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1.5" customHeight="1">
      <c r="A70" s="15">
        <v>93</v>
      </c>
      <c r="B70" s="20" t="s">
        <v>48</v>
      </c>
      <c r="C70" s="11" t="s">
        <v>19</v>
      </c>
      <c r="D70" s="18">
        <v>175</v>
      </c>
      <c r="E70" s="11" t="s">
        <v>38</v>
      </c>
      <c r="F70" s="11" t="s">
        <v>110</v>
      </c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3.75" customHeight="1">
      <c r="A71" s="15">
        <v>94</v>
      </c>
      <c r="B71" s="21" t="s">
        <v>15</v>
      </c>
      <c r="C71" s="11" t="s">
        <v>8</v>
      </c>
      <c r="D71" s="18">
        <v>1500</v>
      </c>
      <c r="E71" s="11" t="s">
        <v>36</v>
      </c>
      <c r="F71" s="11" t="s">
        <v>118</v>
      </c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5.5">
      <c r="A72" s="15">
        <v>95</v>
      </c>
      <c r="B72" s="21" t="s">
        <v>16</v>
      </c>
      <c r="C72" s="11" t="s">
        <v>8</v>
      </c>
      <c r="D72" s="18">
        <v>300</v>
      </c>
      <c r="E72" s="11" t="s">
        <v>36</v>
      </c>
      <c r="F72" s="11" t="s">
        <v>111</v>
      </c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8.25">
      <c r="A73" s="15">
        <v>96</v>
      </c>
      <c r="B73" s="20" t="s">
        <v>17</v>
      </c>
      <c r="C73" s="11" t="s">
        <v>8</v>
      </c>
      <c r="D73" s="18">
        <f>375+375</f>
        <v>750</v>
      </c>
      <c r="E73" s="11" t="s">
        <v>40</v>
      </c>
      <c r="F73" s="11" t="s">
        <v>107</v>
      </c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9" customHeight="1">
      <c r="A74" s="15">
        <v>97</v>
      </c>
      <c r="B74" s="20" t="s">
        <v>28</v>
      </c>
      <c r="C74" s="11" t="s">
        <v>64</v>
      </c>
      <c r="D74" s="18">
        <v>100</v>
      </c>
      <c r="E74" s="11" t="s">
        <v>71</v>
      </c>
      <c r="F74" s="11" t="s">
        <v>112</v>
      </c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51">
      <c r="A75" s="15">
        <v>98</v>
      </c>
      <c r="B75" s="20" t="s">
        <v>15</v>
      </c>
      <c r="C75" s="11" t="s">
        <v>18</v>
      </c>
      <c r="D75" s="18">
        <f>22500+22500+5000</f>
        <v>50000</v>
      </c>
      <c r="E75" s="11" t="s">
        <v>41</v>
      </c>
      <c r="F75" s="11" t="s">
        <v>113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8.25">
      <c r="A76" s="15">
        <v>99</v>
      </c>
      <c r="B76" s="20" t="s">
        <v>59</v>
      </c>
      <c r="C76" s="11" t="s">
        <v>12</v>
      </c>
      <c r="D76" s="16">
        <f>454.76+3000</f>
        <v>3454.76</v>
      </c>
      <c r="E76" s="11" t="s">
        <v>70</v>
      </c>
      <c r="F76" s="11" t="s">
        <v>114</v>
      </c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8.25">
      <c r="A77" s="15">
        <v>100</v>
      </c>
      <c r="B77" s="20" t="s">
        <v>74</v>
      </c>
      <c r="C77" s="11" t="s">
        <v>12</v>
      </c>
      <c r="D77" s="18">
        <f>411.19+439.02</f>
        <v>850.21</v>
      </c>
      <c r="E77" s="11" t="s">
        <v>40</v>
      </c>
      <c r="F77" s="11" t="s">
        <v>107</v>
      </c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8.25">
      <c r="A78" s="15">
        <v>101</v>
      </c>
      <c r="B78" s="20" t="s">
        <v>33</v>
      </c>
      <c r="C78" s="11" t="s">
        <v>34</v>
      </c>
      <c r="D78" s="18">
        <f>25+25</f>
        <v>50</v>
      </c>
      <c r="E78" s="11" t="s">
        <v>40</v>
      </c>
      <c r="F78" s="11" t="s">
        <v>115</v>
      </c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0.5" customHeight="1">
      <c r="A79" s="15">
        <v>102</v>
      </c>
      <c r="B79" s="21" t="s">
        <v>20</v>
      </c>
      <c r="C79" s="11" t="s">
        <v>19</v>
      </c>
      <c r="D79" s="18">
        <f>6000+6000+5000</f>
        <v>17000</v>
      </c>
      <c r="E79" s="11" t="s">
        <v>42</v>
      </c>
      <c r="F79" s="11" t="s">
        <v>116</v>
      </c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5.5">
      <c r="A80" s="15">
        <v>103</v>
      </c>
      <c r="B80" s="20" t="s">
        <v>15</v>
      </c>
      <c r="C80" s="11" t="s">
        <v>21</v>
      </c>
      <c r="D80" s="18">
        <f>441.09+4160+2864.03</f>
        <v>7465.120000000001</v>
      </c>
      <c r="E80" s="11" t="s">
        <v>37</v>
      </c>
      <c r="F80" s="11" t="s">
        <v>117</v>
      </c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8.25">
      <c r="A81" s="15">
        <v>104</v>
      </c>
      <c r="B81" s="20" t="s">
        <v>15</v>
      </c>
      <c r="C81" s="11" t="s">
        <v>22</v>
      </c>
      <c r="D81" s="18">
        <f>1000+1000</f>
        <v>2000</v>
      </c>
      <c r="E81" s="11" t="s">
        <v>37</v>
      </c>
      <c r="F81" s="11" t="s">
        <v>142</v>
      </c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5.5">
      <c r="A82" s="15">
        <v>105</v>
      </c>
      <c r="B82" s="20" t="s">
        <v>49</v>
      </c>
      <c r="C82" s="11" t="s">
        <v>23</v>
      </c>
      <c r="D82" s="18">
        <v>400</v>
      </c>
      <c r="E82" s="11" t="s">
        <v>43</v>
      </c>
      <c r="F82" s="11" t="s">
        <v>143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8.5" customHeight="1">
      <c r="A83" s="15">
        <v>106</v>
      </c>
      <c r="B83" s="20" t="s">
        <v>144</v>
      </c>
      <c r="C83" s="11" t="s">
        <v>12</v>
      </c>
      <c r="D83" s="18">
        <f>925+925+925+935.65</f>
        <v>3710.65</v>
      </c>
      <c r="E83" s="11" t="s">
        <v>71</v>
      </c>
      <c r="F83" s="11" t="s">
        <v>145</v>
      </c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9" customHeight="1">
      <c r="A84" s="15">
        <v>107</v>
      </c>
      <c r="B84" s="20" t="s">
        <v>146</v>
      </c>
      <c r="C84" s="11" t="s">
        <v>19</v>
      </c>
      <c r="D84" s="18">
        <f>400+400+400+400</f>
        <v>1600</v>
      </c>
      <c r="E84" s="11" t="s">
        <v>42</v>
      </c>
      <c r="F84" s="11" t="s">
        <v>147</v>
      </c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9.75" customHeight="1">
      <c r="A85" s="15">
        <v>108</v>
      </c>
      <c r="B85" s="20" t="s">
        <v>148</v>
      </c>
      <c r="C85" s="11" t="s">
        <v>19</v>
      </c>
      <c r="D85" s="18">
        <f>400+400</f>
        <v>800</v>
      </c>
      <c r="E85" s="11" t="s">
        <v>42</v>
      </c>
      <c r="F85" s="11" t="s">
        <v>147</v>
      </c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.75" customHeight="1">
      <c r="A86" s="15">
        <v>109</v>
      </c>
      <c r="B86" s="20" t="s">
        <v>149</v>
      </c>
      <c r="C86" s="11" t="s">
        <v>26</v>
      </c>
      <c r="D86" s="18">
        <v>650</v>
      </c>
      <c r="E86" s="11" t="s">
        <v>36</v>
      </c>
      <c r="F86" s="11" t="s">
        <v>150</v>
      </c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9.75" customHeight="1">
      <c r="A87" s="15">
        <v>166</v>
      </c>
      <c r="B87" s="20" t="s">
        <v>60</v>
      </c>
      <c r="C87" s="11" t="s">
        <v>19</v>
      </c>
      <c r="D87" s="18">
        <f>266.85+1500+1500</f>
        <v>3266.85</v>
      </c>
      <c r="E87" s="11" t="s">
        <v>38</v>
      </c>
      <c r="F87" s="11" t="s">
        <v>119</v>
      </c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5">
        <v>167</v>
      </c>
      <c r="B88" s="20" t="s">
        <v>60</v>
      </c>
      <c r="C88" s="11" t="s">
        <v>19</v>
      </c>
      <c r="D88" s="18">
        <v>450</v>
      </c>
      <c r="E88" s="11" t="s">
        <v>75</v>
      </c>
      <c r="F88" s="11" t="s">
        <v>154</v>
      </c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5.5" customHeight="1">
      <c r="A89" s="15">
        <v>168</v>
      </c>
      <c r="B89" s="20" t="s">
        <v>60</v>
      </c>
      <c r="C89" s="11" t="s">
        <v>19</v>
      </c>
      <c r="D89" s="11">
        <v>369.46</v>
      </c>
      <c r="E89" s="11" t="s">
        <v>75</v>
      </c>
      <c r="F89" s="11" t="s">
        <v>154</v>
      </c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8.5" customHeight="1">
      <c r="A90" s="15">
        <v>169</v>
      </c>
      <c r="B90" s="20" t="s">
        <v>60</v>
      </c>
      <c r="C90" s="11" t="s">
        <v>19</v>
      </c>
      <c r="D90" s="18">
        <v>141.83</v>
      </c>
      <c r="E90" s="11" t="s">
        <v>75</v>
      </c>
      <c r="F90" s="11" t="s">
        <v>154</v>
      </c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5.5" customHeight="1">
      <c r="A91" s="15">
        <v>170</v>
      </c>
      <c r="B91" s="20" t="s">
        <v>60</v>
      </c>
      <c r="C91" s="11" t="s">
        <v>19</v>
      </c>
      <c r="D91" s="18">
        <v>741.88</v>
      </c>
      <c r="E91" s="11" t="s">
        <v>38</v>
      </c>
      <c r="F91" s="11" t="s">
        <v>154</v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6.25" customHeight="1">
      <c r="A92" s="15">
        <v>171</v>
      </c>
      <c r="B92" s="20" t="s">
        <v>60</v>
      </c>
      <c r="C92" s="11" t="s">
        <v>19</v>
      </c>
      <c r="D92" s="18">
        <v>873.78</v>
      </c>
      <c r="E92" s="11" t="s">
        <v>38</v>
      </c>
      <c r="F92" s="11" t="s">
        <v>154</v>
      </c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4.75" customHeight="1">
      <c r="A93" s="15">
        <v>172</v>
      </c>
      <c r="B93" s="20" t="s">
        <v>60</v>
      </c>
      <c r="C93" s="11" t="s">
        <v>19</v>
      </c>
      <c r="D93" s="18">
        <v>504.79</v>
      </c>
      <c r="E93" s="11" t="s">
        <v>38</v>
      </c>
      <c r="F93" s="11" t="s">
        <v>154</v>
      </c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7" customHeight="1">
      <c r="A94" s="15">
        <v>173</v>
      </c>
      <c r="B94" s="20" t="s">
        <v>60</v>
      </c>
      <c r="C94" s="11" t="s">
        <v>19</v>
      </c>
      <c r="D94" s="18">
        <v>782.67</v>
      </c>
      <c r="E94" s="11" t="s">
        <v>38</v>
      </c>
      <c r="F94" s="11" t="s">
        <v>154</v>
      </c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7.75" customHeight="1">
      <c r="A95" s="15">
        <v>174</v>
      </c>
      <c r="B95" s="20" t="s">
        <v>60</v>
      </c>
      <c r="C95" s="11" t="s">
        <v>19</v>
      </c>
      <c r="D95" s="18">
        <v>641.5</v>
      </c>
      <c r="E95" s="11" t="s">
        <v>38</v>
      </c>
      <c r="F95" s="11" t="s">
        <v>154</v>
      </c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7.75" customHeight="1">
      <c r="A96" s="15">
        <v>175</v>
      </c>
      <c r="B96" s="20" t="s">
        <v>60</v>
      </c>
      <c r="C96" s="11" t="s">
        <v>19</v>
      </c>
      <c r="D96" s="18">
        <v>195.48</v>
      </c>
      <c r="E96" s="11" t="s">
        <v>38</v>
      </c>
      <c r="F96" s="11" t="s">
        <v>154</v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4.75" customHeight="1">
      <c r="A97" s="15">
        <v>176</v>
      </c>
      <c r="B97" s="20" t="s">
        <v>60</v>
      </c>
      <c r="C97" s="11" t="s">
        <v>19</v>
      </c>
      <c r="D97" s="18">
        <v>227.13</v>
      </c>
      <c r="E97" s="11" t="s">
        <v>38</v>
      </c>
      <c r="F97" s="11" t="s">
        <v>154</v>
      </c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5.5">
      <c r="A98" s="15">
        <v>177</v>
      </c>
      <c r="B98" s="20" t="s">
        <v>60</v>
      </c>
      <c r="C98" s="11" t="s">
        <v>19</v>
      </c>
      <c r="D98" s="18">
        <v>436.53</v>
      </c>
      <c r="E98" s="11" t="s">
        <v>38</v>
      </c>
      <c r="F98" s="11" t="s">
        <v>154</v>
      </c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5.5">
      <c r="A99" s="15">
        <v>178</v>
      </c>
      <c r="B99" s="20" t="s">
        <v>60</v>
      </c>
      <c r="C99" s="11" t="s">
        <v>19</v>
      </c>
      <c r="D99" s="18">
        <v>347.76</v>
      </c>
      <c r="E99" s="11" t="s">
        <v>38</v>
      </c>
      <c r="F99" s="11" t="s">
        <v>154</v>
      </c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5.5">
      <c r="A100" s="15">
        <v>179</v>
      </c>
      <c r="B100" s="20" t="s">
        <v>60</v>
      </c>
      <c r="C100" s="11" t="s">
        <v>19</v>
      </c>
      <c r="D100" s="18">
        <v>173.8</v>
      </c>
      <c r="E100" s="11" t="s">
        <v>38</v>
      </c>
      <c r="F100" s="11" t="s">
        <v>154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5.5">
      <c r="A101" s="15">
        <v>180</v>
      </c>
      <c r="B101" s="20" t="s">
        <v>60</v>
      </c>
      <c r="C101" s="11" t="s">
        <v>19</v>
      </c>
      <c r="D101" s="18">
        <v>546.35</v>
      </c>
      <c r="E101" s="11" t="s">
        <v>38</v>
      </c>
      <c r="F101" s="11" t="s">
        <v>154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5.5">
      <c r="A102" s="15">
        <v>181</v>
      </c>
      <c r="B102" s="20" t="s">
        <v>60</v>
      </c>
      <c r="C102" s="11" t="s">
        <v>19</v>
      </c>
      <c r="D102" s="22">
        <v>746.19</v>
      </c>
      <c r="E102" s="11" t="s">
        <v>38</v>
      </c>
      <c r="F102" s="11" t="s">
        <v>154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5.5">
      <c r="A103" s="15">
        <v>182</v>
      </c>
      <c r="B103" s="20" t="s">
        <v>60</v>
      </c>
      <c r="C103" s="11" t="s">
        <v>19</v>
      </c>
      <c r="D103" s="22">
        <v>595.2</v>
      </c>
      <c r="E103" s="11" t="s">
        <v>38</v>
      </c>
      <c r="F103" s="11" t="s">
        <v>154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5.5">
      <c r="A104" s="15">
        <v>183</v>
      </c>
      <c r="B104" s="20" t="s">
        <v>60</v>
      </c>
      <c r="C104" s="11" t="s">
        <v>19</v>
      </c>
      <c r="D104" s="22">
        <v>165.34</v>
      </c>
      <c r="E104" s="11" t="s">
        <v>38</v>
      </c>
      <c r="F104" s="11" t="s">
        <v>154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5.5">
      <c r="A105" s="15">
        <v>184</v>
      </c>
      <c r="B105" s="20" t="s">
        <v>60</v>
      </c>
      <c r="C105" s="11" t="s">
        <v>19</v>
      </c>
      <c r="D105" s="22">
        <v>73.5</v>
      </c>
      <c r="E105" s="11" t="s">
        <v>38</v>
      </c>
      <c r="F105" s="11" t="s">
        <v>152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5.5">
      <c r="A106" s="15">
        <v>185</v>
      </c>
      <c r="B106" s="20" t="s">
        <v>60</v>
      </c>
      <c r="C106" s="11" t="s">
        <v>19</v>
      </c>
      <c r="D106" s="22">
        <v>293.18</v>
      </c>
      <c r="E106" s="11" t="s">
        <v>38</v>
      </c>
      <c r="F106" s="11" t="s">
        <v>152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5.5">
      <c r="A107" s="15">
        <v>186</v>
      </c>
      <c r="B107" s="20" t="s">
        <v>60</v>
      </c>
      <c r="C107" s="11" t="s">
        <v>19</v>
      </c>
      <c r="D107" s="22">
        <v>433</v>
      </c>
      <c r="E107" s="11" t="s">
        <v>38</v>
      </c>
      <c r="F107" s="11" t="s">
        <v>151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s="5" customFormat="1" ht="15.75">
      <c r="A108" s="7"/>
      <c r="B108" s="7"/>
      <c r="D108" s="8" t="s">
        <v>66</v>
      </c>
      <c r="E108" s="7"/>
      <c r="F108" s="7"/>
      <c r="G108" s="2"/>
      <c r="I108" s="4"/>
      <c r="J108" s="4"/>
      <c r="K108" s="4"/>
      <c r="L108" s="4"/>
      <c r="M108" s="4"/>
      <c r="N108" s="4"/>
      <c r="O108" s="4"/>
      <c r="P108" s="4"/>
    </row>
    <row r="109" spans="1:16" ht="15.75">
      <c r="A109" s="12"/>
      <c r="B109" s="12"/>
      <c r="C109" s="13" t="s">
        <v>24</v>
      </c>
      <c r="D109" s="23">
        <f>SUM(D3:D107)</f>
        <v>154438.99000000002</v>
      </c>
      <c r="E109" s="12"/>
      <c r="F109" s="12"/>
      <c r="G109" s="1"/>
      <c r="H109" s="1"/>
      <c r="I109" s="1"/>
      <c r="J109" s="4"/>
      <c r="K109" s="1"/>
      <c r="L109" s="1"/>
      <c r="M109" s="1"/>
      <c r="N109" s="1"/>
      <c r="O109" s="1"/>
      <c r="P109" s="1"/>
    </row>
    <row r="110" spans="1:16" ht="12.7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4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5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</sheetData>
  <mergeCells count="1">
    <mergeCell ref="A1:F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Comune di carrè</cp:lastModifiedBy>
  <cp:lastPrinted>2013-04-11T06:27:48Z</cp:lastPrinted>
  <dcterms:created xsi:type="dcterms:W3CDTF">2004-05-21T11:02:37Z</dcterms:created>
  <dcterms:modified xsi:type="dcterms:W3CDTF">2013-04-30T08:12:16Z</dcterms:modified>
  <cp:category/>
  <cp:version/>
  <cp:contentType/>
  <cp:contentStatus/>
</cp:coreProperties>
</file>