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Elenco dati contabili" sheetId="1" r:id="rId1"/>
  </sheets>
  <definedNames/>
  <calcPr fullCalcOnLoad="1"/>
</workbook>
</file>

<file path=xl/sharedStrings.xml><?xml version="1.0" encoding="utf-8"?>
<sst xmlns="http://schemas.openxmlformats.org/spreadsheetml/2006/main" count="444" uniqueCount="229">
  <si>
    <t/>
  </si>
  <si>
    <t>N</t>
  </si>
  <si>
    <t>Codice Fiscale</t>
  </si>
  <si>
    <t>Denominazione</t>
  </si>
  <si>
    <t>Data Costituzione</t>
  </si>
  <si>
    <t>Stato Attuale</t>
  </si>
  <si>
    <t>Data Inizio Stato</t>
  </si>
  <si>
    <t>Tipo Organismo</t>
  </si>
  <si>
    <t>Macro Forma</t>
  </si>
  <si>
    <t>Forma Giuridica</t>
  </si>
  <si>
    <t>Tipologia partecipazione</t>
  </si>
  <si>
    <t>ATO</t>
  </si>
  <si>
    <t>Multiservizi</t>
  </si>
  <si>
    <t>Strumentale secondo art. 13 Legge Bersani</t>
  </si>
  <si>
    <t>Esercizio</t>
  </si>
  <si>
    <t>Tipo bilancio</t>
  </si>
  <si>
    <t>Numero Componenti CDA</t>
  </si>
  <si>
    <t>Società di revisione</t>
  </si>
  <si>
    <t>Data Approvazione Bilancio</t>
  </si>
  <si>
    <t>Totale Dipendenti</t>
  </si>
  <si>
    <t>Totale Attivo</t>
  </si>
  <si>
    <t>Totale immobilizzazioni</t>
  </si>
  <si>
    <t>Totale crediti</t>
  </si>
  <si>
    <t>Crediti Verso Controllate</t>
  </si>
  <si>
    <t>Crediti Verso Controllanti</t>
  </si>
  <si>
    <t>Totale Passivo</t>
  </si>
  <si>
    <t>Capitale Sociale</t>
  </si>
  <si>
    <t>Patrimonio Netto</t>
  </si>
  <si>
    <t>Dividendi Distribuiti</t>
  </si>
  <si>
    <t>Totale Riserve</t>
  </si>
  <si>
    <t>Versamenti e Copertura Perdite</t>
  </si>
  <si>
    <t>Utile dell'Esercizio</t>
  </si>
  <si>
    <t>Utile al Netto delle Voci D), E) e n° 22 C.E.</t>
  </si>
  <si>
    <t>Utili Portati a Nuovo</t>
  </si>
  <si>
    <t>Perdite dell'Esercizio</t>
  </si>
  <si>
    <t>Perdite al Netto delle Voci D), E) e n° 22 C.E.</t>
  </si>
  <si>
    <t>Perdite Portate a Nuovo</t>
  </si>
  <si>
    <t>Totale TFR</t>
  </si>
  <si>
    <t>Totale Debiti</t>
  </si>
  <si>
    <t>Debiti a Medio/Lungo Termine</t>
  </si>
  <si>
    <t>Debiti a Breve Termine</t>
  </si>
  <si>
    <t>Valore di Produzione</t>
  </si>
  <si>
    <t>Ricavi delle vendite e delle prestazioni</t>
  </si>
  <si>
    <t>Altri ricavi e proventi</t>
  </si>
  <si>
    <t>Costo della Produzione</t>
  </si>
  <si>
    <t>Costo del Personale</t>
  </si>
  <si>
    <t>1</t>
  </si>
  <si>
    <t>in attività</t>
  </si>
  <si>
    <t>S</t>
  </si>
  <si>
    <t>Società consortile</t>
  </si>
  <si>
    <t>NO</t>
  </si>
  <si>
    <t>2012</t>
  </si>
  <si>
    <t>SI</t>
  </si>
  <si>
    <t>0,00</t>
  </si>
  <si>
    <t>2</t>
  </si>
  <si>
    <t>00282090265</t>
  </si>
  <si>
    <t>CONSORZIO B.I.M. PIAVE DI TREVISO</t>
  </si>
  <si>
    <t>03/10/1956</t>
  </si>
  <si>
    <t>A</t>
  </si>
  <si>
    <t>Consorzio</t>
  </si>
  <si>
    <t>Totalmente pubblica con più partecipanti/soci</t>
  </si>
  <si>
    <t>di esercizio</t>
  </si>
  <si>
    <t>7</t>
  </si>
  <si>
    <t>23/05/2013</t>
  </si>
  <si>
    <t>0</t>
  </si>
  <si>
    <t>25.081.272,55</t>
  </si>
  <si>
    <t>3.512.940,65</t>
  </si>
  <si>
    <t>11.594.865,95</t>
  </si>
  <si>
    <t>22.462.072,29</t>
  </si>
  <si>
    <t>344.449,05</t>
  </si>
  <si>
    <t>864.762,03</t>
  </si>
  <si>
    <t>2.959.320,31</t>
  </si>
  <si>
    <t>1.961.595,35</t>
  </si>
  <si>
    <t>2.826.357,38</t>
  </si>
  <si>
    <t>3</t>
  </si>
  <si>
    <t>Società a responsabilità limitata</t>
  </si>
  <si>
    <t>4</t>
  </si>
  <si>
    <t>02136980261</t>
  </si>
  <si>
    <t>SERVIZI IDRICI SINISTRA PIAVE S.R.L. - IN SIGLA S.I.S.P. S.R.L.</t>
  </si>
  <si>
    <t>28/02/1995</t>
  </si>
  <si>
    <t>Mista a prevalenza pubblica</t>
  </si>
  <si>
    <t>5</t>
  </si>
  <si>
    <t>29/06/2013</t>
  </si>
  <si>
    <t>102</t>
  </si>
  <si>
    <t>43.606.280,00</t>
  </si>
  <si>
    <t>21.289.037,00</t>
  </si>
  <si>
    <t>14.784.065,00</t>
  </si>
  <si>
    <t>4.116.239,00</t>
  </si>
  <si>
    <t>10.696.736,00</t>
  </si>
  <si>
    <t>352.144,00</t>
  </si>
  <si>
    <t>840.087,00</t>
  </si>
  <si>
    <t>615.218,00</t>
  </si>
  <si>
    <t>25.115.364,00</t>
  </si>
  <si>
    <t>12.174.989,00</t>
  </si>
  <si>
    <t>12.940.375,00</t>
  </si>
  <si>
    <t>20.283.055,00</t>
  </si>
  <si>
    <t>19.459.864,00</t>
  </si>
  <si>
    <t>4.261.516,00</t>
  </si>
  <si>
    <t>03074600267</t>
  </si>
  <si>
    <t>CONSORZIO PER I SERVIZI DI IGIENE DEL TERRITORIO</t>
  </si>
  <si>
    <t>25/06/1992</t>
  </si>
  <si>
    <t>6</t>
  </si>
  <si>
    <t>13.959.146,00</t>
  </si>
  <si>
    <t>10.613.767,00</t>
  </si>
  <si>
    <t>1.374.468,00</t>
  </si>
  <si>
    <t>549.782,00</t>
  </si>
  <si>
    <t>1.086.328,00</t>
  </si>
  <si>
    <t>278.192,00</t>
  </si>
  <si>
    <t>377.044,00</t>
  </si>
  <si>
    <t>50.746,00</t>
  </si>
  <si>
    <t>11.456.538,00</t>
  </si>
  <si>
    <t>9.149.000,00</t>
  </si>
  <si>
    <t>2.307.538,00</t>
  </si>
  <si>
    <t>2.187.052,00</t>
  </si>
  <si>
    <t>1.667.589,00</t>
  </si>
  <si>
    <t>215.524,00</t>
  </si>
  <si>
    <t>03215740261</t>
  </si>
  <si>
    <t>ASCO HOLDING SPA</t>
  </si>
  <si>
    <t>28/06/1996</t>
  </si>
  <si>
    <t>Società per azioni</t>
  </si>
  <si>
    <t>23/07/2013</t>
  </si>
  <si>
    <t>243.040.452,00</t>
  </si>
  <si>
    <t>220.899.174,00</t>
  </si>
  <si>
    <t>19.263.934,00</t>
  </si>
  <si>
    <t>18.360.143,00</t>
  </si>
  <si>
    <t>140.000.000,00</t>
  </si>
  <si>
    <t>12.000.800,00</t>
  </si>
  <si>
    <t>72.403.436,00</t>
  </si>
  <si>
    <t>14.297.067,00</t>
  </si>
  <si>
    <t>15.821.733,00</t>
  </si>
  <si>
    <t>15.697.896,00</t>
  </si>
  <si>
    <t>7.682.790,00</t>
  </si>
  <si>
    <t>8.015.106,00</t>
  </si>
  <si>
    <t>495.585,00</t>
  </si>
  <si>
    <t>766.696,00</t>
  </si>
  <si>
    <t>03274810237</t>
  </si>
  <si>
    <t>CONSORZIO ENERGIA VENETO</t>
  </si>
  <si>
    <t>23/12/2002</t>
  </si>
  <si>
    <t>10/04/2013</t>
  </si>
  <si>
    <t>10.461.966,00</t>
  </si>
  <si>
    <t>4.562.268,00</t>
  </si>
  <si>
    <t>1.665.544,00</t>
  </si>
  <si>
    <t>606.391,00</t>
  </si>
  <si>
    <t>2,00</t>
  </si>
  <si>
    <t>70.964,00</t>
  </si>
  <si>
    <t>88.130,00</t>
  </si>
  <si>
    <t>9.784.609,00</t>
  </si>
  <si>
    <t>3.492.054,00</t>
  </si>
  <si>
    <t>6.292.555,00</t>
  </si>
  <si>
    <t>3.310.681,00</t>
  </si>
  <si>
    <t>2.712,51</t>
  </si>
  <si>
    <t>1.903.502,00</t>
  </si>
  <si>
    <t>3.225.265,00</t>
  </si>
  <si>
    <t>10</t>
  </si>
  <si>
    <t>03475190272</t>
  </si>
  <si>
    <t>PIAVE SERVIZI S.C.R.L.</t>
  </si>
  <si>
    <t>25/07/2003</t>
  </si>
  <si>
    <t>Società consortile a responsabilità limitata</t>
  </si>
  <si>
    <t>06/05/2013</t>
  </si>
  <si>
    <t>68.143,00</t>
  </si>
  <si>
    <t>2.600,00</t>
  </si>
  <si>
    <t>33.476,00</t>
  </si>
  <si>
    <t>32.876,00</t>
  </si>
  <si>
    <t>30.000,00</t>
  </si>
  <si>
    <t>67,00</t>
  </si>
  <si>
    <t>38.143,00</t>
  </si>
  <si>
    <t>39.736,00</t>
  </si>
  <si>
    <t>39.747,00</t>
  </si>
  <si>
    <t>12</t>
  </si>
  <si>
    <t>03691070266</t>
  </si>
  <si>
    <t>CONSIGLIO DI BACINO VENETO ORIENTALE</t>
  </si>
  <si>
    <t>22/11/2000</t>
  </si>
  <si>
    <t>01/01/2000</t>
  </si>
  <si>
    <t>28/05/2013</t>
  </si>
  <si>
    <t>27.481.150,39</t>
  </si>
  <si>
    <t>2.283.208,67</t>
  </si>
  <si>
    <t>23.572.956,16</t>
  </si>
  <si>
    <t>2.194.864,35</t>
  </si>
  <si>
    <t>165.391,55</t>
  </si>
  <si>
    <t>173.785,92</t>
  </si>
  <si>
    <t>24.707.066,15</t>
  </si>
  <si>
    <t>697.550,67</t>
  </si>
  <si>
    <t>24.009.515,48</t>
  </si>
  <si>
    <t>570.383,00</t>
  </si>
  <si>
    <t>396.597,08</t>
  </si>
  <si>
    <t>166.011,63</t>
  </si>
  <si>
    <t>15</t>
  </si>
  <si>
    <t>04212080263</t>
  </si>
  <si>
    <t>G.A.L. TERRE DI MARCA SOCIETA' CONSORTILE A RESPONSABILITA' LIMITATA</t>
  </si>
  <si>
    <t>19/02/2008</t>
  </si>
  <si>
    <t>16/05/2008</t>
  </si>
  <si>
    <t>18/04/2013</t>
  </si>
  <si>
    <t>283.045,00</t>
  </si>
  <si>
    <t>2.796,00</t>
  </si>
  <si>
    <t>209.397,00</t>
  </si>
  <si>
    <t>20.000,00</t>
  </si>
  <si>
    <t>217,00</t>
  </si>
  <si>
    <t>2.227,00</t>
  </si>
  <si>
    <t>1.001,00</t>
  </si>
  <si>
    <t>4.092,00</t>
  </si>
  <si>
    <t>2.839,00</t>
  </si>
  <si>
    <t>30.802,00</t>
  </si>
  <si>
    <t>155.151,00</t>
  </si>
  <si>
    <t>155.141,00</t>
  </si>
  <si>
    <t>153.954,00</t>
  </si>
  <si>
    <t>18.190,00</t>
  </si>
  <si>
    <t>in liquidazione</t>
  </si>
  <si>
    <t>18</t>
  </si>
  <si>
    <t>80012570265</t>
  </si>
  <si>
    <t>CONSORZIO DEL COMPRENSORIO OPITERGINO</t>
  </si>
  <si>
    <t>14/11/1969</t>
  </si>
  <si>
    <t>28/06/2012</t>
  </si>
  <si>
    <t>16/07/2013</t>
  </si>
  <si>
    <t>577.783,85</t>
  </si>
  <si>
    <t>342.171,00</t>
  </si>
  <si>
    <t>235.612,85</t>
  </si>
  <si>
    <t>212.742,31</t>
  </si>
  <si>
    <t>103.247,11</t>
  </si>
  <si>
    <t>123.925,16</t>
  </si>
  <si>
    <t>79.943,88</t>
  </si>
  <si>
    <t>336.099,15</t>
  </si>
  <si>
    <t>298.856,59</t>
  </si>
  <si>
    <t>7.533,62</t>
  </si>
  <si>
    <t>291.322,97</t>
  </si>
  <si>
    <t>378.800,47</t>
  </si>
  <si>
    <t>162.990,64</t>
  </si>
  <si>
    <t>% partecipazione</t>
  </si>
  <si>
    <t>% su patrimonio netto</t>
  </si>
  <si>
    <t>% su totale part.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</si>
</sst>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sz val="10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10" fontId="1" fillId="33" borderId="10" xfId="49" applyNumberFormat="1" applyFont="1" applyFill="1" applyBorder="1" applyAlignment="1">
      <alignment wrapText="1"/>
    </xf>
    <xf numFmtId="10" fontId="2" fillId="0" borderId="10" xfId="49" applyNumberFormat="1" applyFont="1" applyFill="1" applyBorder="1" applyAlignment="1">
      <alignment wrapText="1"/>
    </xf>
    <xf numFmtId="10" fontId="0" fillId="0" borderId="0" xfId="49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 horizontal="right"/>
    </xf>
    <xf numFmtId="0" fontId="0" fillId="0" borderId="10" xfId="42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875"/>
          <c:w val="0.9532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'Elenco dati contabili'!$C$2:$AA$10</c:f>
              <c:multiLvlStrCache/>
            </c:multiLvlStrRef>
          </c:cat>
          <c:val>
            <c:numRef>
              <c:f>'Elenco dati contabili'!$AB$2:$AB$10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'Elenco dati contabili'!$C$2:$AA$10</c:f>
              <c:multiLvlStrCache/>
            </c:multiLvlStrRef>
          </c:cat>
          <c:val>
            <c:numRef>
              <c:f>'Elenco dati contabili'!$AC$2:$AC$10</c:f>
              <c:numCache/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DENOMINAZIONE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PARTECIPAZIONE SU P.N.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17</xdr:row>
      <xdr:rowOff>114300</xdr:rowOff>
    </xdr:from>
    <xdr:to>
      <xdr:col>39</xdr:col>
      <xdr:colOff>504825</xdr:colOff>
      <xdr:row>49</xdr:row>
      <xdr:rowOff>57150</xdr:rowOff>
    </xdr:to>
    <xdr:graphicFrame>
      <xdr:nvGraphicFramePr>
        <xdr:cNvPr id="1" name="Grafico 1"/>
        <xdr:cNvGraphicFramePr/>
      </xdr:nvGraphicFramePr>
      <xdr:xfrm>
        <a:off x="2162175" y="4162425"/>
        <a:ext cx="143732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abSelected="1" zoomScalePageLayoutView="0" workbookViewId="0" topLeftCell="AE18">
      <selection activeCell="C31" sqref="C31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3" width="55.00390625" style="0" bestFit="1" customWidth="1"/>
    <col min="4" max="4" width="16.00390625" style="6" hidden="1" customWidth="1"/>
    <col min="5" max="5" width="15.00390625" style="0" hidden="1" customWidth="1"/>
    <col min="6" max="6" width="20.00390625" style="0" hidden="1" customWidth="1"/>
    <col min="7" max="8" width="15.00390625" style="0" hidden="1" customWidth="1"/>
    <col min="9" max="9" width="20.00390625" style="0" hidden="1" customWidth="1"/>
    <col min="10" max="11" width="30.00390625" style="0" hidden="1" customWidth="1"/>
    <col min="12" max="12" width="10.00390625" style="0" hidden="1" customWidth="1"/>
    <col min="13" max="13" width="15.00390625" style="0" hidden="1" customWidth="1"/>
    <col min="14" max="14" width="30.00390625" style="0" hidden="1" customWidth="1"/>
    <col min="15" max="17" width="15.00390625" style="0" hidden="1" customWidth="1"/>
    <col min="18" max="18" width="30.00390625" style="0" hidden="1" customWidth="1"/>
    <col min="19" max="27" width="15.00390625" style="0" hidden="1" customWidth="1"/>
    <col min="28" max="28" width="15.00390625" style="12" hidden="1" customWidth="1"/>
    <col min="29" max="29" width="15.00390625" style="0" customWidth="1"/>
    <col min="30" max="30" width="15.421875" style="0" bestFit="1" customWidth="1"/>
    <col min="31" max="44" width="15.00390625" style="0" bestFit="1" customWidth="1"/>
    <col min="45" max="45" width="25.00390625" style="0" bestFit="1" customWidth="1"/>
    <col min="46" max="46" width="20.00390625" style="0" bestFit="1" customWidth="1"/>
    <col min="47" max="48" width="15.00390625" style="0" bestFit="1" customWidth="1"/>
  </cols>
  <sheetData>
    <row r="1" spans="1:48" ht="38.25">
      <c r="A1" s="1" t="s">
        <v>1</v>
      </c>
      <c r="B1" s="1" t="s">
        <v>2</v>
      </c>
      <c r="C1" s="1" t="s">
        <v>3</v>
      </c>
      <c r="D1" s="4" t="s">
        <v>226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0" t="s">
        <v>228</v>
      </c>
      <c r="AC1" s="1" t="s">
        <v>227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</row>
    <row r="2" spans="1:48" ht="25.5">
      <c r="A2" s="2" t="s">
        <v>54</v>
      </c>
      <c r="B2" s="2" t="s">
        <v>55</v>
      </c>
      <c r="C2" s="14" t="s">
        <v>56</v>
      </c>
      <c r="D2" s="5">
        <v>0.0294</v>
      </c>
      <c r="E2" s="2" t="s">
        <v>57</v>
      </c>
      <c r="F2" s="2" t="s">
        <v>47</v>
      </c>
      <c r="G2" s="2" t="s">
        <v>57</v>
      </c>
      <c r="H2" s="2" t="s">
        <v>58</v>
      </c>
      <c r="I2" s="2" t="s">
        <v>59</v>
      </c>
      <c r="J2" s="2" t="s">
        <v>59</v>
      </c>
      <c r="K2" s="2" t="s">
        <v>60</v>
      </c>
      <c r="L2" s="2" t="s">
        <v>50</v>
      </c>
      <c r="M2" s="2" t="s">
        <v>52</v>
      </c>
      <c r="N2" s="2" t="s">
        <v>50</v>
      </c>
      <c r="O2" s="2" t="s">
        <v>51</v>
      </c>
      <c r="P2" s="2" t="s">
        <v>61</v>
      </c>
      <c r="Q2" s="2" t="s">
        <v>62</v>
      </c>
      <c r="R2" s="2" t="s">
        <v>50</v>
      </c>
      <c r="S2" s="2" t="s">
        <v>63</v>
      </c>
      <c r="T2" s="2" t="s">
        <v>64</v>
      </c>
      <c r="U2" s="3" t="s">
        <v>65</v>
      </c>
      <c r="V2" s="3" t="s">
        <v>66</v>
      </c>
      <c r="W2" s="3" t="s">
        <v>67</v>
      </c>
      <c r="X2" s="3" t="s">
        <v>53</v>
      </c>
      <c r="Y2" s="3" t="s">
        <v>53</v>
      </c>
      <c r="Z2" s="3" t="s">
        <v>65</v>
      </c>
      <c r="AA2" s="3" t="s">
        <v>68</v>
      </c>
      <c r="AB2" s="11">
        <f aca="true" t="shared" si="0" ref="AB2:AB10">AC2/$AC$11*100</f>
        <v>10.75999869048762</v>
      </c>
      <c r="AC2" s="8">
        <f>D2*AD2</f>
        <v>650258.1232559999</v>
      </c>
      <c r="AD2" s="9">
        <v>22117623.24</v>
      </c>
      <c r="AE2" s="3" t="s">
        <v>53</v>
      </c>
      <c r="AF2" s="3" t="s">
        <v>53</v>
      </c>
      <c r="AG2" s="3" t="s">
        <v>53</v>
      </c>
      <c r="AH2" s="3" t="s">
        <v>0</v>
      </c>
      <c r="AI2" s="3" t="s">
        <v>0</v>
      </c>
      <c r="AJ2" s="3" t="s">
        <v>53</v>
      </c>
      <c r="AK2" s="3" t="s">
        <v>69</v>
      </c>
      <c r="AL2" s="3" t="s">
        <v>70</v>
      </c>
      <c r="AM2" s="3" t="s">
        <v>0</v>
      </c>
      <c r="AN2" s="3" t="s">
        <v>53</v>
      </c>
      <c r="AO2" s="3" t="s">
        <v>71</v>
      </c>
      <c r="AP2" s="3" t="s">
        <v>53</v>
      </c>
      <c r="AQ2" s="3" t="s">
        <v>71</v>
      </c>
      <c r="AR2" s="3" t="s">
        <v>72</v>
      </c>
      <c r="AS2" s="3" t="s">
        <v>53</v>
      </c>
      <c r="AT2" s="3" t="s">
        <v>53</v>
      </c>
      <c r="AU2" s="3" t="s">
        <v>73</v>
      </c>
      <c r="AV2" s="3" t="s">
        <v>53</v>
      </c>
    </row>
    <row r="3" spans="1:48" ht="25.5">
      <c r="A3" s="2" t="s">
        <v>76</v>
      </c>
      <c r="B3" s="2" t="s">
        <v>77</v>
      </c>
      <c r="C3" s="14" t="s">
        <v>78</v>
      </c>
      <c r="D3" s="5">
        <v>0.025</v>
      </c>
      <c r="E3" s="2" t="s">
        <v>79</v>
      </c>
      <c r="F3" s="2" t="s">
        <v>47</v>
      </c>
      <c r="G3" s="2" t="s">
        <v>79</v>
      </c>
      <c r="H3" s="2" t="s">
        <v>48</v>
      </c>
      <c r="I3" s="2" t="s">
        <v>75</v>
      </c>
      <c r="J3" s="2" t="s">
        <v>75</v>
      </c>
      <c r="K3" s="2" t="s">
        <v>80</v>
      </c>
      <c r="L3" s="2" t="s">
        <v>50</v>
      </c>
      <c r="M3" s="2" t="s">
        <v>50</v>
      </c>
      <c r="N3" s="2" t="s">
        <v>50</v>
      </c>
      <c r="O3" s="2" t="s">
        <v>51</v>
      </c>
      <c r="P3" s="2" t="s">
        <v>61</v>
      </c>
      <c r="Q3" s="2" t="s">
        <v>81</v>
      </c>
      <c r="R3" s="2" t="s">
        <v>50</v>
      </c>
      <c r="S3" s="2" t="s">
        <v>82</v>
      </c>
      <c r="T3" s="2" t="s">
        <v>83</v>
      </c>
      <c r="U3" s="3" t="s">
        <v>84</v>
      </c>
      <c r="V3" s="3" t="s">
        <v>85</v>
      </c>
      <c r="W3" s="3" t="s">
        <v>86</v>
      </c>
      <c r="X3" s="3" t="s">
        <v>53</v>
      </c>
      <c r="Y3" s="3" t="s">
        <v>53</v>
      </c>
      <c r="Z3" s="3" t="s">
        <v>84</v>
      </c>
      <c r="AA3" s="3" t="s">
        <v>87</v>
      </c>
      <c r="AB3" s="11">
        <f t="shared" si="0"/>
        <v>6.273534106887581</v>
      </c>
      <c r="AC3" s="8">
        <f aca="true" t="shared" si="1" ref="AC3:AC10">D3*AD3</f>
        <v>379127.97500000003</v>
      </c>
      <c r="AD3" s="9">
        <v>15165119</v>
      </c>
      <c r="AE3" s="3" t="s">
        <v>53</v>
      </c>
      <c r="AF3" s="3" t="s">
        <v>88</v>
      </c>
      <c r="AG3" s="3" t="s">
        <v>53</v>
      </c>
      <c r="AH3" s="3" t="s">
        <v>89</v>
      </c>
      <c r="AI3" s="3" t="s">
        <v>90</v>
      </c>
      <c r="AJ3" s="3" t="s">
        <v>53</v>
      </c>
      <c r="AK3" s="3" t="s">
        <v>0</v>
      </c>
      <c r="AL3" s="3" t="s">
        <v>0</v>
      </c>
      <c r="AM3" s="3" t="s">
        <v>53</v>
      </c>
      <c r="AN3" s="3" t="s">
        <v>91</v>
      </c>
      <c r="AO3" s="3" t="s">
        <v>92</v>
      </c>
      <c r="AP3" s="3" t="s">
        <v>93</v>
      </c>
      <c r="AQ3" s="3" t="s">
        <v>94</v>
      </c>
      <c r="AR3" s="3" t="s">
        <v>95</v>
      </c>
      <c r="AS3" s="3" t="s">
        <v>0</v>
      </c>
      <c r="AT3" s="3" t="s">
        <v>0</v>
      </c>
      <c r="AU3" s="3" t="s">
        <v>96</v>
      </c>
      <c r="AV3" s="3" t="s">
        <v>97</v>
      </c>
    </row>
    <row r="4" spans="1:48" ht="12.75">
      <c r="A4" s="2" t="s">
        <v>81</v>
      </c>
      <c r="B4" s="2" t="s">
        <v>98</v>
      </c>
      <c r="C4" s="14" t="s">
        <v>99</v>
      </c>
      <c r="D4" s="5">
        <v>0.02</v>
      </c>
      <c r="E4" s="2" t="s">
        <v>100</v>
      </c>
      <c r="F4" s="2" t="s">
        <v>47</v>
      </c>
      <c r="G4" s="2" t="s">
        <v>100</v>
      </c>
      <c r="H4" s="2" t="s">
        <v>58</v>
      </c>
      <c r="I4" s="2" t="s">
        <v>59</v>
      </c>
      <c r="J4" s="2" t="s">
        <v>59</v>
      </c>
      <c r="K4" s="2" t="s">
        <v>0</v>
      </c>
      <c r="L4" s="2" t="s">
        <v>50</v>
      </c>
      <c r="M4" s="2" t="s">
        <v>50</v>
      </c>
      <c r="N4" s="2" t="s">
        <v>50</v>
      </c>
      <c r="O4" s="2" t="s">
        <v>51</v>
      </c>
      <c r="P4" s="2" t="s">
        <v>61</v>
      </c>
      <c r="Q4" s="2" t="s">
        <v>101</v>
      </c>
      <c r="R4" s="2" t="s">
        <v>50</v>
      </c>
      <c r="S4" s="2" t="s">
        <v>0</v>
      </c>
      <c r="T4" s="2" t="s">
        <v>81</v>
      </c>
      <c r="U4" s="3" t="s">
        <v>102</v>
      </c>
      <c r="V4" s="3" t="s">
        <v>103</v>
      </c>
      <c r="W4" s="3" t="s">
        <v>104</v>
      </c>
      <c r="X4" s="3" t="s">
        <v>53</v>
      </c>
      <c r="Y4" s="3" t="s">
        <v>53</v>
      </c>
      <c r="Z4" s="3" t="s">
        <v>102</v>
      </c>
      <c r="AA4" s="3" t="s">
        <v>105</v>
      </c>
      <c r="AB4" s="11">
        <f t="shared" si="0"/>
        <v>0.6335295562340452</v>
      </c>
      <c r="AC4" s="8">
        <f t="shared" si="1"/>
        <v>38286.04</v>
      </c>
      <c r="AD4" s="9">
        <v>1914302</v>
      </c>
      <c r="AE4" s="3" t="s">
        <v>53</v>
      </c>
      <c r="AF4" s="3" t="s">
        <v>106</v>
      </c>
      <c r="AG4" s="3" t="s">
        <v>53</v>
      </c>
      <c r="AH4" s="3" t="s">
        <v>107</v>
      </c>
      <c r="AI4" s="3" t="s">
        <v>108</v>
      </c>
      <c r="AJ4" s="3" t="s">
        <v>53</v>
      </c>
      <c r="AK4" s="3" t="s">
        <v>0</v>
      </c>
      <c r="AL4" s="3" t="s">
        <v>0</v>
      </c>
      <c r="AM4" s="3" t="s">
        <v>53</v>
      </c>
      <c r="AN4" s="3" t="s">
        <v>109</v>
      </c>
      <c r="AO4" s="3" t="s">
        <v>110</v>
      </c>
      <c r="AP4" s="3" t="s">
        <v>111</v>
      </c>
      <c r="AQ4" s="3" t="s">
        <v>112</v>
      </c>
      <c r="AR4" s="3" t="s">
        <v>113</v>
      </c>
      <c r="AS4" s="3" t="s">
        <v>0</v>
      </c>
      <c r="AT4" s="3" t="s">
        <v>0</v>
      </c>
      <c r="AU4" s="3" t="s">
        <v>114</v>
      </c>
      <c r="AV4" s="3" t="s">
        <v>115</v>
      </c>
    </row>
    <row r="5" spans="1:48" ht="12.75">
      <c r="A5" s="2" t="s">
        <v>101</v>
      </c>
      <c r="B5" s="2" t="s">
        <v>116</v>
      </c>
      <c r="C5" s="14" t="s">
        <v>117</v>
      </c>
      <c r="D5" s="5">
        <v>0.022</v>
      </c>
      <c r="E5" s="2" t="s">
        <v>118</v>
      </c>
      <c r="F5" s="2" t="s">
        <v>47</v>
      </c>
      <c r="G5" s="2" t="s">
        <v>118</v>
      </c>
      <c r="H5" s="2" t="s">
        <v>48</v>
      </c>
      <c r="I5" s="2" t="s">
        <v>119</v>
      </c>
      <c r="J5" s="2" t="s">
        <v>119</v>
      </c>
      <c r="K5" s="2" t="s">
        <v>80</v>
      </c>
      <c r="L5" s="2" t="s">
        <v>50</v>
      </c>
      <c r="M5" s="2" t="s">
        <v>50</v>
      </c>
      <c r="N5" s="2" t="s">
        <v>50</v>
      </c>
      <c r="O5" s="2" t="s">
        <v>51</v>
      </c>
      <c r="P5" s="2" t="s">
        <v>61</v>
      </c>
      <c r="Q5" s="2" t="s">
        <v>81</v>
      </c>
      <c r="R5" s="2" t="s">
        <v>52</v>
      </c>
      <c r="S5" s="2" t="s">
        <v>120</v>
      </c>
      <c r="T5" s="2" t="s">
        <v>64</v>
      </c>
      <c r="U5" s="3" t="s">
        <v>121</v>
      </c>
      <c r="V5" s="3" t="s">
        <v>122</v>
      </c>
      <c r="W5" s="3" t="s">
        <v>123</v>
      </c>
      <c r="X5" s="3" t="s">
        <v>124</v>
      </c>
      <c r="Y5" s="3" t="s">
        <v>53</v>
      </c>
      <c r="Z5" s="3" t="s">
        <v>121</v>
      </c>
      <c r="AA5" s="3" t="s">
        <v>125</v>
      </c>
      <c r="AB5" s="11">
        <f t="shared" si="0"/>
        <v>82.52805250686009</v>
      </c>
      <c r="AC5" s="8">
        <f t="shared" si="1"/>
        <v>4987411.066</v>
      </c>
      <c r="AD5" s="9">
        <v>226700503</v>
      </c>
      <c r="AE5" s="3" t="s">
        <v>126</v>
      </c>
      <c r="AF5" s="3" t="s">
        <v>127</v>
      </c>
      <c r="AG5" s="3" t="s">
        <v>53</v>
      </c>
      <c r="AH5" s="3" t="s">
        <v>128</v>
      </c>
      <c r="AI5" s="3" t="s">
        <v>129</v>
      </c>
      <c r="AJ5" s="3" t="s">
        <v>53</v>
      </c>
      <c r="AK5" s="3" t="s">
        <v>0</v>
      </c>
      <c r="AL5" s="3" t="s">
        <v>0</v>
      </c>
      <c r="AM5" s="3" t="s">
        <v>53</v>
      </c>
      <c r="AN5" s="3" t="s">
        <v>53</v>
      </c>
      <c r="AO5" s="3" t="s">
        <v>130</v>
      </c>
      <c r="AP5" s="3" t="s">
        <v>131</v>
      </c>
      <c r="AQ5" s="3" t="s">
        <v>132</v>
      </c>
      <c r="AR5" s="3" t="s">
        <v>133</v>
      </c>
      <c r="AS5" s="3" t="s">
        <v>53</v>
      </c>
      <c r="AT5" s="3" t="s">
        <v>53</v>
      </c>
      <c r="AU5" s="3" t="s">
        <v>134</v>
      </c>
      <c r="AV5" s="3" t="s">
        <v>53</v>
      </c>
    </row>
    <row r="6" spans="1:48" ht="25.5">
      <c r="A6" s="2" t="s">
        <v>62</v>
      </c>
      <c r="B6" s="2" t="s">
        <v>135</v>
      </c>
      <c r="C6" s="14" t="s">
        <v>136</v>
      </c>
      <c r="D6" s="5">
        <v>0.0011</v>
      </c>
      <c r="E6" s="2" t="s">
        <v>137</v>
      </c>
      <c r="F6" s="2" t="s">
        <v>47</v>
      </c>
      <c r="G6" s="2" t="s">
        <v>137</v>
      </c>
      <c r="H6" s="2" t="s">
        <v>58</v>
      </c>
      <c r="I6" s="2" t="s">
        <v>59</v>
      </c>
      <c r="J6" s="2" t="s">
        <v>59</v>
      </c>
      <c r="K6" s="2" t="s">
        <v>60</v>
      </c>
      <c r="L6" s="2" t="s">
        <v>50</v>
      </c>
      <c r="M6" s="2" t="s">
        <v>52</v>
      </c>
      <c r="N6" s="2" t="s">
        <v>50</v>
      </c>
      <c r="O6" s="2" t="s">
        <v>51</v>
      </c>
      <c r="P6" s="2" t="s">
        <v>61</v>
      </c>
      <c r="Q6" s="2" t="s">
        <v>62</v>
      </c>
      <c r="R6" s="2" t="s">
        <v>50</v>
      </c>
      <c r="S6" s="2" t="s">
        <v>138</v>
      </c>
      <c r="T6" s="2" t="s">
        <v>64</v>
      </c>
      <c r="U6" s="3" t="s">
        <v>139</v>
      </c>
      <c r="V6" s="3" t="s">
        <v>140</v>
      </c>
      <c r="W6" s="3" t="s">
        <v>141</v>
      </c>
      <c r="X6" s="3" t="s">
        <v>53</v>
      </c>
      <c r="Y6" s="3" t="s">
        <v>53</v>
      </c>
      <c r="Z6" s="3" t="s">
        <v>139</v>
      </c>
      <c r="AA6" s="3" t="s">
        <v>142</v>
      </c>
      <c r="AB6" s="11">
        <f t="shared" si="0"/>
        <v>0.012329252322366757</v>
      </c>
      <c r="AC6" s="8">
        <f t="shared" si="1"/>
        <v>745.0927</v>
      </c>
      <c r="AD6" s="9">
        <v>677357</v>
      </c>
      <c r="AE6" s="3" t="s">
        <v>53</v>
      </c>
      <c r="AF6" s="3" t="s">
        <v>143</v>
      </c>
      <c r="AG6" s="3" t="s">
        <v>53</v>
      </c>
      <c r="AH6" s="3" t="s">
        <v>144</v>
      </c>
      <c r="AI6" s="3" t="s">
        <v>145</v>
      </c>
      <c r="AJ6" s="3" t="s">
        <v>53</v>
      </c>
      <c r="AK6" s="3" t="s">
        <v>53</v>
      </c>
      <c r="AL6" s="3" t="s">
        <v>0</v>
      </c>
      <c r="AM6" s="3" t="s">
        <v>53</v>
      </c>
      <c r="AN6" s="3" t="s">
        <v>53</v>
      </c>
      <c r="AO6" s="3" t="s">
        <v>146</v>
      </c>
      <c r="AP6" s="3" t="s">
        <v>147</v>
      </c>
      <c r="AQ6" s="3" t="s">
        <v>148</v>
      </c>
      <c r="AR6" s="3" t="s">
        <v>149</v>
      </c>
      <c r="AS6" s="3" t="s">
        <v>150</v>
      </c>
      <c r="AT6" s="3" t="s">
        <v>151</v>
      </c>
      <c r="AU6" s="3" t="s">
        <v>152</v>
      </c>
      <c r="AV6" s="3" t="s">
        <v>53</v>
      </c>
    </row>
    <row r="7" spans="1:48" ht="25.5">
      <c r="A7" s="2" t="s">
        <v>153</v>
      </c>
      <c r="B7" s="2" t="s">
        <v>154</v>
      </c>
      <c r="C7" s="14" t="s">
        <v>155</v>
      </c>
      <c r="D7" s="5">
        <v>0.01</v>
      </c>
      <c r="E7" s="2" t="s">
        <v>156</v>
      </c>
      <c r="F7" s="2" t="s">
        <v>47</v>
      </c>
      <c r="G7" s="2" t="s">
        <v>156</v>
      </c>
      <c r="H7" s="2" t="s">
        <v>48</v>
      </c>
      <c r="I7" s="2" t="s">
        <v>49</v>
      </c>
      <c r="J7" s="2" t="s">
        <v>157</v>
      </c>
      <c r="K7" s="2" t="s">
        <v>80</v>
      </c>
      <c r="L7" s="2" t="s">
        <v>50</v>
      </c>
      <c r="M7" s="2" t="s">
        <v>50</v>
      </c>
      <c r="N7" s="2" t="s">
        <v>50</v>
      </c>
      <c r="O7" s="2" t="s">
        <v>51</v>
      </c>
      <c r="P7" s="2" t="s">
        <v>61</v>
      </c>
      <c r="Q7" s="2" t="s">
        <v>74</v>
      </c>
      <c r="R7" s="2" t="s">
        <v>50</v>
      </c>
      <c r="S7" s="2" t="s">
        <v>158</v>
      </c>
      <c r="T7" s="2" t="s">
        <v>64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53</v>
      </c>
      <c r="Z7" s="3" t="s">
        <v>159</v>
      </c>
      <c r="AA7" s="3" t="s">
        <v>163</v>
      </c>
      <c r="AB7" s="11">
        <f t="shared" si="0"/>
        <v>0.004964181902077456</v>
      </c>
      <c r="AC7" s="8">
        <f t="shared" si="1"/>
        <v>300</v>
      </c>
      <c r="AD7" s="9">
        <v>30000</v>
      </c>
      <c r="AE7" s="3" t="s">
        <v>53</v>
      </c>
      <c r="AF7" s="3" t="s">
        <v>53</v>
      </c>
      <c r="AG7" s="3" t="s">
        <v>53</v>
      </c>
      <c r="AH7" s="3" t="s">
        <v>53</v>
      </c>
      <c r="AI7" s="3" t="s">
        <v>164</v>
      </c>
      <c r="AJ7" s="3" t="s">
        <v>53</v>
      </c>
      <c r="AK7" s="3" t="s">
        <v>53</v>
      </c>
      <c r="AL7" s="3" t="s">
        <v>0</v>
      </c>
      <c r="AM7" s="3" t="s">
        <v>53</v>
      </c>
      <c r="AN7" s="3" t="s">
        <v>53</v>
      </c>
      <c r="AO7" s="3" t="s">
        <v>165</v>
      </c>
      <c r="AP7" s="3" t="s">
        <v>53</v>
      </c>
      <c r="AQ7" s="3" t="s">
        <v>165</v>
      </c>
      <c r="AR7" s="3" t="s">
        <v>166</v>
      </c>
      <c r="AS7" s="3" t="s">
        <v>0</v>
      </c>
      <c r="AT7" s="3" t="s">
        <v>0</v>
      </c>
      <c r="AU7" s="3" t="s">
        <v>167</v>
      </c>
      <c r="AV7" s="3" t="s">
        <v>53</v>
      </c>
    </row>
    <row r="8" spans="1:48" ht="25.5">
      <c r="A8" s="2" t="s">
        <v>168</v>
      </c>
      <c r="B8" s="2" t="s">
        <v>169</v>
      </c>
      <c r="C8" s="14" t="s">
        <v>170</v>
      </c>
      <c r="D8" s="5">
        <v>6.8E-05</v>
      </c>
      <c r="E8" s="2" t="s">
        <v>171</v>
      </c>
      <c r="F8" s="2" t="s">
        <v>47</v>
      </c>
      <c r="G8" s="2" t="s">
        <v>172</v>
      </c>
      <c r="H8" s="2" t="s">
        <v>58</v>
      </c>
      <c r="I8" s="2" t="s">
        <v>59</v>
      </c>
      <c r="J8" s="2" t="s">
        <v>59</v>
      </c>
      <c r="K8" s="2" t="s">
        <v>60</v>
      </c>
      <c r="L8" s="2" t="s">
        <v>52</v>
      </c>
      <c r="M8" s="2" t="s">
        <v>50</v>
      </c>
      <c r="N8" s="2" t="s">
        <v>50</v>
      </c>
      <c r="O8" s="2" t="s">
        <v>51</v>
      </c>
      <c r="P8" s="2" t="s">
        <v>61</v>
      </c>
      <c r="Q8" s="2" t="s">
        <v>46</v>
      </c>
      <c r="R8" s="2" t="s">
        <v>50</v>
      </c>
      <c r="S8" s="2" t="s">
        <v>173</v>
      </c>
      <c r="T8" s="2" t="s">
        <v>81</v>
      </c>
      <c r="U8" s="3" t="s">
        <v>174</v>
      </c>
      <c r="V8" s="3" t="s">
        <v>175</v>
      </c>
      <c r="W8" s="3" t="s">
        <v>176</v>
      </c>
      <c r="X8" s="3" t="s">
        <v>53</v>
      </c>
      <c r="Y8" s="3" t="s">
        <v>53</v>
      </c>
      <c r="Z8" s="3" t="s">
        <v>174</v>
      </c>
      <c r="AA8" s="3" t="s">
        <v>177</v>
      </c>
      <c r="AB8" s="11">
        <f t="shared" si="0"/>
        <v>0.002655794314558348</v>
      </c>
      <c r="AC8" s="8">
        <f t="shared" si="1"/>
        <v>160.49740119999998</v>
      </c>
      <c r="AD8" s="9">
        <v>2360255.9</v>
      </c>
      <c r="AE8" s="3" t="s">
        <v>53</v>
      </c>
      <c r="AF8" s="3" t="s">
        <v>53</v>
      </c>
      <c r="AG8" s="3" t="s">
        <v>53</v>
      </c>
      <c r="AH8" s="3" t="s">
        <v>178</v>
      </c>
      <c r="AI8" s="3" t="s">
        <v>179</v>
      </c>
      <c r="AJ8" s="3" t="s">
        <v>53</v>
      </c>
      <c r="AK8" s="3" t="s">
        <v>0</v>
      </c>
      <c r="AL8" s="3" t="s">
        <v>0</v>
      </c>
      <c r="AM8" s="3" t="s">
        <v>53</v>
      </c>
      <c r="AN8" s="3" t="s">
        <v>53</v>
      </c>
      <c r="AO8" s="3" t="s">
        <v>180</v>
      </c>
      <c r="AP8" s="3" t="s">
        <v>181</v>
      </c>
      <c r="AQ8" s="3" t="s">
        <v>182</v>
      </c>
      <c r="AR8" s="3" t="s">
        <v>183</v>
      </c>
      <c r="AS8" s="3" t="s">
        <v>183</v>
      </c>
      <c r="AT8" s="3" t="s">
        <v>53</v>
      </c>
      <c r="AU8" s="3" t="s">
        <v>184</v>
      </c>
      <c r="AV8" s="3" t="s">
        <v>185</v>
      </c>
    </row>
    <row r="9" spans="1:48" ht="25.5">
      <c r="A9" s="2" t="s">
        <v>186</v>
      </c>
      <c r="B9" s="2" t="s">
        <v>187</v>
      </c>
      <c r="C9" s="14" t="s">
        <v>188</v>
      </c>
      <c r="D9" s="5">
        <v>0.0279</v>
      </c>
      <c r="E9" s="2" t="s">
        <v>189</v>
      </c>
      <c r="F9" s="2" t="s">
        <v>47</v>
      </c>
      <c r="G9" s="2" t="s">
        <v>190</v>
      </c>
      <c r="H9" s="2" t="s">
        <v>48</v>
      </c>
      <c r="I9" s="2" t="s">
        <v>49</v>
      </c>
      <c r="J9" s="2" t="s">
        <v>157</v>
      </c>
      <c r="K9" s="2" t="s">
        <v>80</v>
      </c>
      <c r="L9" s="2" t="s">
        <v>50</v>
      </c>
      <c r="M9" s="2" t="s">
        <v>50</v>
      </c>
      <c r="N9" s="2" t="s">
        <v>50</v>
      </c>
      <c r="O9" s="2" t="s">
        <v>51</v>
      </c>
      <c r="P9" s="2" t="s">
        <v>61</v>
      </c>
      <c r="Q9" s="2" t="s">
        <v>81</v>
      </c>
      <c r="R9" s="2" t="s">
        <v>50</v>
      </c>
      <c r="S9" s="2" t="s">
        <v>191</v>
      </c>
      <c r="T9" s="2" t="s">
        <v>46</v>
      </c>
      <c r="U9" s="3" t="s">
        <v>192</v>
      </c>
      <c r="V9" s="3" t="s">
        <v>193</v>
      </c>
      <c r="W9" s="3" t="s">
        <v>194</v>
      </c>
      <c r="X9" s="3" t="s">
        <v>53</v>
      </c>
      <c r="Y9" s="3" t="s">
        <v>53</v>
      </c>
      <c r="Z9" s="3" t="s">
        <v>192</v>
      </c>
      <c r="AA9" s="3" t="s">
        <v>195</v>
      </c>
      <c r="AB9" s="11">
        <f t="shared" si="0"/>
        <v>0.012250846378678045</v>
      </c>
      <c r="AC9" s="8">
        <f t="shared" si="1"/>
        <v>740.3544</v>
      </c>
      <c r="AD9" s="9">
        <v>26536</v>
      </c>
      <c r="AE9" s="3" t="s">
        <v>53</v>
      </c>
      <c r="AF9" s="3" t="s">
        <v>196</v>
      </c>
      <c r="AG9" s="3" t="s">
        <v>53</v>
      </c>
      <c r="AH9" s="3" t="s">
        <v>197</v>
      </c>
      <c r="AI9" s="3" t="s">
        <v>198</v>
      </c>
      <c r="AJ9" s="3" t="s">
        <v>199</v>
      </c>
      <c r="AK9" s="3" t="s">
        <v>0</v>
      </c>
      <c r="AL9" s="3" t="s">
        <v>0</v>
      </c>
      <c r="AM9" s="3" t="s">
        <v>0</v>
      </c>
      <c r="AN9" s="3" t="s">
        <v>200</v>
      </c>
      <c r="AO9" s="3" t="s">
        <v>201</v>
      </c>
      <c r="AP9" s="3" t="s">
        <v>53</v>
      </c>
      <c r="AQ9" s="3" t="s">
        <v>201</v>
      </c>
      <c r="AR9" s="3" t="s">
        <v>202</v>
      </c>
      <c r="AS9" s="3" t="s">
        <v>0</v>
      </c>
      <c r="AT9" s="3" t="s">
        <v>203</v>
      </c>
      <c r="AU9" s="3" t="s">
        <v>204</v>
      </c>
      <c r="AV9" s="3" t="s">
        <v>205</v>
      </c>
    </row>
    <row r="10" spans="1:48" ht="12.75">
      <c r="A10" s="2" t="s">
        <v>207</v>
      </c>
      <c r="B10" s="2" t="s">
        <v>208</v>
      </c>
      <c r="C10" s="14" t="s">
        <v>209</v>
      </c>
      <c r="D10" s="5">
        <v>0.095</v>
      </c>
      <c r="E10" s="2" t="s">
        <v>210</v>
      </c>
      <c r="F10" s="2" t="s">
        <v>206</v>
      </c>
      <c r="G10" s="2" t="s">
        <v>211</v>
      </c>
      <c r="H10" s="2" t="s">
        <v>58</v>
      </c>
      <c r="I10" s="2" t="s">
        <v>59</v>
      </c>
      <c r="J10" s="2" t="s">
        <v>59</v>
      </c>
      <c r="K10" s="2" t="s">
        <v>80</v>
      </c>
      <c r="L10" s="2" t="s">
        <v>50</v>
      </c>
      <c r="M10" s="2" t="s">
        <v>50</v>
      </c>
      <c r="N10" s="2" t="s">
        <v>50</v>
      </c>
      <c r="O10" s="2" t="s">
        <v>51</v>
      </c>
      <c r="P10" s="2" t="s">
        <v>61</v>
      </c>
      <c r="Q10" s="2" t="s">
        <v>46</v>
      </c>
      <c r="R10" s="2" t="s">
        <v>50</v>
      </c>
      <c r="S10" s="2" t="s">
        <v>212</v>
      </c>
      <c r="T10" s="2" t="s">
        <v>101</v>
      </c>
      <c r="U10" s="3" t="s">
        <v>213</v>
      </c>
      <c r="V10" s="3" t="s">
        <v>214</v>
      </c>
      <c r="W10" s="3" t="s">
        <v>215</v>
      </c>
      <c r="X10" s="3" t="s">
        <v>53</v>
      </c>
      <c r="Y10" s="3" t="s">
        <v>216</v>
      </c>
      <c r="Z10" s="3" t="s">
        <v>213</v>
      </c>
      <c r="AA10" s="3" t="s">
        <v>217</v>
      </c>
      <c r="AB10" s="11">
        <f t="shared" si="0"/>
        <v>-0.22731493538703015</v>
      </c>
      <c r="AC10" s="8">
        <f t="shared" si="1"/>
        <v>-13737.30495</v>
      </c>
      <c r="AD10" s="9">
        <v>-144603.21</v>
      </c>
      <c r="AE10" s="3" t="s">
        <v>53</v>
      </c>
      <c r="AF10" s="3" t="s">
        <v>53</v>
      </c>
      <c r="AG10" s="3" t="s">
        <v>53</v>
      </c>
      <c r="AH10" s="3" t="s">
        <v>0</v>
      </c>
      <c r="AI10" s="3" t="s">
        <v>0</v>
      </c>
      <c r="AJ10" s="3" t="s">
        <v>53</v>
      </c>
      <c r="AK10" s="3" t="s">
        <v>218</v>
      </c>
      <c r="AL10" s="3" t="s">
        <v>219</v>
      </c>
      <c r="AM10" s="3" t="s">
        <v>218</v>
      </c>
      <c r="AN10" s="3" t="s">
        <v>53</v>
      </c>
      <c r="AO10" s="3" t="s">
        <v>220</v>
      </c>
      <c r="AP10" s="3" t="s">
        <v>53</v>
      </c>
      <c r="AQ10" s="3" t="s">
        <v>220</v>
      </c>
      <c r="AR10" s="3" t="s">
        <v>221</v>
      </c>
      <c r="AS10" s="3" t="s">
        <v>222</v>
      </c>
      <c r="AT10" s="3" t="s">
        <v>223</v>
      </c>
      <c r="AU10" s="3" t="s">
        <v>224</v>
      </c>
      <c r="AV10" s="3" t="s">
        <v>225</v>
      </c>
    </row>
    <row r="11" spans="28:30" ht="12.75">
      <c r="AB11" s="12">
        <f>SUM(AB2:AB10)</f>
        <v>100</v>
      </c>
      <c r="AC11" s="7">
        <f>SUM(AC2:AC10)</f>
        <v>6043291.8438072</v>
      </c>
      <c r="AD11" s="7">
        <f>SUM(AD2:AD10)</f>
        <v>268847092.93</v>
      </c>
    </row>
    <row r="13" ht="12.75">
      <c r="AD13" s="13"/>
    </row>
    <row r="14" ht="12.75">
      <c r="AD14" s="13"/>
    </row>
    <row r="15" ht="12.75">
      <c r="AD15" s="13"/>
    </row>
    <row r="16" ht="12.75">
      <c r="AD16" s="13"/>
    </row>
    <row r="17" ht="12.75">
      <c r="AD17" s="13"/>
    </row>
    <row r="18" ht="12.75">
      <c r="AD18" s="13"/>
    </row>
    <row r="19" ht="12.75">
      <c r="AD19" s="13"/>
    </row>
    <row r="20" ht="12.75">
      <c r="AD20" s="13"/>
    </row>
    <row r="21" ht="12.75">
      <c r="AD21" s="13"/>
    </row>
    <row r="22" ht="12.75">
      <c r="AD22" s="13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Sutto</dc:creator>
  <cp:keywords/>
  <dc:description/>
  <cp:lastModifiedBy>Marco Sutto</cp:lastModifiedBy>
  <cp:lastPrinted>2014-01-21T10:23:51Z</cp:lastPrinted>
  <dcterms:created xsi:type="dcterms:W3CDTF">2014-01-20T16:49:16Z</dcterms:created>
  <dcterms:modified xsi:type="dcterms:W3CDTF">2017-03-27T14:20:56Z</dcterms:modified>
  <cp:category/>
  <cp:version/>
  <cp:contentType/>
  <cp:contentStatus/>
</cp:coreProperties>
</file>