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0" firstSheet="2" activeTab="8"/>
  </bookViews>
  <sheets>
    <sheet name="CONS OPITERGINO" sheetId="1" r:id="rId1"/>
    <sheet name="SISP" sheetId="2" r:id="rId2"/>
    <sheet name="GAL" sheetId="3" r:id="rId3"/>
    <sheet name="consiglio di bacino sinistra pi" sheetId="4" r:id="rId4"/>
    <sheet name="CIT" sheetId="5" r:id="rId5"/>
    <sheet name="CEV" sheetId="6" r:id="rId6"/>
    <sheet name="BIM" sheetId="7" r:id="rId7"/>
    <sheet name="AATO" sheetId="8" r:id="rId8"/>
    <sheet name="riepilogo 2020" sheetId="9" r:id="rId9"/>
    <sheet name="PIAVE SERVIZI" sheetId="10" r:id="rId10"/>
    <sheet name="ASCO HOLDING" sheetId="11" r:id="rId11"/>
    <sheet name="riepilogo 2014" sheetId="12" r:id="rId12"/>
    <sheet name="riepilogo 2015" sheetId="13" r:id="rId13"/>
    <sheet name="riepilogo 2016" sheetId="14" r:id="rId14"/>
    <sheet name="riepilogo 2017" sheetId="15" r:id="rId15"/>
    <sheet name="riepilogo 2018" sheetId="16" r:id="rId16"/>
    <sheet name="riepilogo 2019" sheetId="17" r:id="rId17"/>
  </sheets>
  <definedNames>
    <definedName name="_xlnm.Print_Area" localSheetId="7">'AATO'!$A$1:$P$27</definedName>
    <definedName name="_xlnm.Print_Area" localSheetId="10">'ASCO HOLDING'!$A$1:$O$27</definedName>
    <definedName name="_xlnm.Print_Area" localSheetId="6">'BIM'!$A$1:$P$26</definedName>
    <definedName name="_xlnm.Print_Area" localSheetId="5">'CEV'!$A$1:$O$25</definedName>
    <definedName name="_xlnm.Print_Area" localSheetId="4">'CIT'!$A$1:$O$24</definedName>
    <definedName name="_xlnm.Print_Area" localSheetId="0">'CONS OPITERGINO'!$A$1:$F$23</definedName>
    <definedName name="_xlnm.Print_Area" localSheetId="2">'GAL'!$A$1:$J$27</definedName>
    <definedName name="_xlnm.Print_Area" localSheetId="9">'PIAVE SERVIZI'!$A$1:$P$32</definedName>
    <definedName name="_xlnm.Print_Area" localSheetId="1">'SISP'!$A$1:$F$23</definedName>
    <definedName name="Excel_BuiltIn_Print_Area_1_1">'SISP'!$A$1:$D$22</definedName>
  </definedNames>
  <calcPr fullCalcOnLoad="1"/>
</workbook>
</file>

<file path=xl/sharedStrings.xml><?xml version="1.0" encoding="utf-8"?>
<sst xmlns="http://schemas.openxmlformats.org/spreadsheetml/2006/main" count="521" uniqueCount="92">
  <si>
    <t>Denominazione: SERVIZI IDRICI SINISTRA PIAVE S.R.L.</t>
  </si>
  <si>
    <t>Codice fiscale</t>
  </si>
  <si>
    <t>02136980261</t>
  </si>
  <si>
    <t>Capitale sociale/fondo di dotazione</t>
  </si>
  <si>
    <t>Patrimonio netto ultimo bilancio approvato</t>
  </si>
  <si>
    <t>Quota di partecipazione in %</t>
  </si>
  <si>
    <t>Valore quota su Patrimonio Netto</t>
  </si>
  <si>
    <t>Valore quota su Capitale Sociale</t>
  </si>
  <si>
    <t>Bilancio d'esercizio 2007</t>
  </si>
  <si>
    <t>Bilancio d'esercizio 2008</t>
  </si>
  <si>
    <t>Bilancio d'esercizio 2009</t>
  </si>
  <si>
    <t>Bilancio d'esercizio 2010</t>
  </si>
  <si>
    <t xml:space="preserve">Valore della produzione </t>
  </si>
  <si>
    <t xml:space="preserve">Indebitamento al 31.12 </t>
  </si>
  <si>
    <t xml:space="preserve">T.F.R. </t>
  </si>
  <si>
    <t>Personale dipendente al 31.12 (numero unità)</t>
  </si>
  <si>
    <t xml:space="preserve">Personale dipendente al 31.12 (costo) </t>
  </si>
  <si>
    <t>Risultato d'esercizio</t>
  </si>
  <si>
    <t>Concessione crediti dell'Ente locale all'organismo al 31.12</t>
  </si>
  <si>
    <t>Debiti contratti dall'organismo verso l'Ente locale al 31.12</t>
  </si>
  <si>
    <t>Fideiussioni dell'Ente locale verso l'organismo al 31.12</t>
  </si>
  <si>
    <t>Entrate in bilancio</t>
  </si>
  <si>
    <t>Oneri a carico del bilancio</t>
  </si>
  <si>
    <t>Denominazione: CONSORZIO SERVIZI IGIENE TERRITORIO TV1</t>
  </si>
  <si>
    <t>03074600267</t>
  </si>
  <si>
    <t>Denominazione: CONSORZIO ENERGIA VENETO</t>
  </si>
  <si>
    <t>03274810237</t>
  </si>
  <si>
    <t>Quota di partecipazione in % (al 31/12/2009)</t>
  </si>
  <si>
    <t>03475190272</t>
  </si>
  <si>
    <t>Denominazione: ASCO HOLDING SPA</t>
  </si>
  <si>
    <t>Denominazione:  CONSORZIO BIM PIAVE DI TREVISO</t>
  </si>
  <si>
    <t>Denominazione: CONSORZIO DEL COMPRENSORIO OPITERGINO</t>
  </si>
  <si>
    <t>Denominazione: AUTORITA' D'AMBITO TERRITORIALE OTTIMALE “VENETO ORIENTALE”</t>
  </si>
  <si>
    <t>03691070266</t>
  </si>
  <si>
    <t>Denominazione: GAL TERRE DI MARCA S.C.A.R.L.</t>
  </si>
  <si>
    <t>04212080263</t>
  </si>
  <si>
    <t>Bilancio d'esercizio 2011</t>
  </si>
  <si>
    <t>indennità o gettoni sindaco o amministratori</t>
  </si>
  <si>
    <t>688,19 (contr c/esercizio)</t>
  </si>
  <si>
    <t>1480 (servizi) 6405 (contr c/esercizio)</t>
  </si>
  <si>
    <t>Bilancio d'esercizio 2012</t>
  </si>
  <si>
    <t>Bilancio d'esercizio 2013</t>
  </si>
  <si>
    <t>info@bacinotv1.it</t>
  </si>
  <si>
    <t>info@consorziocev.it</t>
  </si>
  <si>
    <t>info@bimpiavetreviso.it</t>
  </si>
  <si>
    <t>info@aato.venetoriental.it</t>
  </si>
  <si>
    <t>Bilancio 
Esercizio 2014</t>
  </si>
  <si>
    <t>Costo della produzione</t>
  </si>
  <si>
    <t>Bilancio d'esercizio 2014</t>
  </si>
  <si>
    <t>costo della produzione</t>
  </si>
  <si>
    <t>Codice fiscale  00282090265</t>
  </si>
  <si>
    <t>aato</t>
  </si>
  <si>
    <t>bim piave</t>
  </si>
  <si>
    <t>asco holding</t>
  </si>
  <si>
    <t>piave servizi</t>
  </si>
  <si>
    <t>cev</t>
  </si>
  <si>
    <t>cit</t>
  </si>
  <si>
    <t>Bilancio d'esercizio 2015</t>
  </si>
  <si>
    <t>Bilancio 
Esercizio 2015</t>
  </si>
  <si>
    <t>*Bilancio d'esercizio 2015</t>
  </si>
  <si>
    <t>* post fusione (piave servizi-sisp-sile piave)</t>
  </si>
  <si>
    <t>*</t>
  </si>
  <si>
    <t>* IN LIQUIDAZIONE</t>
  </si>
  <si>
    <t>GAL</t>
  </si>
  <si>
    <t>Bilancio 
Esercizio 2016</t>
  </si>
  <si>
    <t>dipendenti passati al consiglio di bacino sinistra piave</t>
  </si>
  <si>
    <t>Bilancio d'esercizio 2016</t>
  </si>
  <si>
    <t>*Bilancio d'esercizio 2016</t>
  </si>
  <si>
    <t>Bilancio d'esercizio 2017</t>
  </si>
  <si>
    <t>*Bilancio d'esercizio 2017</t>
  </si>
  <si>
    <t>Bilancio 
Esercizio 2017</t>
  </si>
  <si>
    <t>Denominazione: CONSIGLIO DI BACINO SINISTRA PIAVE</t>
  </si>
  <si>
    <t>segreteria@bacinosp.it</t>
  </si>
  <si>
    <t>totale dell'attivo</t>
  </si>
  <si>
    <t>Codice fiscale 03215740261</t>
  </si>
  <si>
    <t xml:space="preserve">ascoholding@pec.ascocert.it </t>
  </si>
  <si>
    <t>Bilancio d'esercizio 2018</t>
  </si>
  <si>
    <t>Bilancio 
Esercizio 2018</t>
  </si>
  <si>
    <t>totale attivo</t>
  </si>
  <si>
    <t>Bilancio d'esercizio 2019</t>
  </si>
  <si>
    <t>Bilancio 
Esercizio 2019</t>
  </si>
  <si>
    <t>Denominazione: PIAVE SERVIZI S.P.A.</t>
  </si>
  <si>
    <t>info@piaveservizi.eu</t>
  </si>
  <si>
    <t>https://www.piaveservizi.eu/home.html</t>
  </si>
  <si>
    <t>https://www.consorziocev.it/</t>
  </si>
  <si>
    <t>http://www.bacinotv1.it/it/</t>
  </si>
  <si>
    <t>https://www.ascoholding.it/</t>
  </si>
  <si>
    <t>http://www.bimpiavetreviso.it/hh/index.php?jvs=0&amp;acc=1</t>
  </si>
  <si>
    <t>https://www.aato.venetoriental.it/</t>
  </si>
  <si>
    <t>http://www.bacinosp.gov.it/hh/index.php?jvs=0&amp;acc=1</t>
  </si>
  <si>
    <t>Bilancio 
Esercizio 2020</t>
  </si>
  <si>
    <t>Bilancio d'esercizio 2020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</si>
</sst>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#.00"/>
    <numFmt numFmtId="166" formatCode="#,##0.0000"/>
    <numFmt numFmtId="167" formatCode="#,###.0000"/>
    <numFmt numFmtId="168" formatCode="0.0000"/>
    <numFmt numFmtId="169" formatCode="0.000"/>
    <numFmt numFmtId="170" formatCode="#,###.000"/>
    <numFmt numFmtId="171" formatCode="_-&quot;€&quot;\ * #,##0.000_-;\-&quot;€&quot;\ * #,##0.000_-;_-&quot;€&quot;\ * &quot;-&quot;???_-;_-@_-"/>
    <numFmt numFmtId="172" formatCode="#,##0.00_ ;\-#,##0.00\ "/>
    <numFmt numFmtId="173" formatCode="_-* #,##0.00_-;\-* #,##0.00_-;_-* \-??_-;_-@_-"/>
    <numFmt numFmtId="174" formatCode="#,##0_ ;\-#,##0\ "/>
    <numFmt numFmtId="175" formatCode="_-&quot;€ &quot;* #,##0.00_-;&quot;-€ &quot;* #,##0.00_-;_-&quot;€ &quot;* \-??_-;_-@_-"/>
    <numFmt numFmtId="176" formatCode="_(&quot;€&quot;* #,##0.00_);_(&quot;€&quot;* \(#,##0.00\);_(&quot;€&quot;* &quot;-&quot;??_);_(@_)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.0"/>
    <numFmt numFmtId="184" formatCode="#,##0.000_ ;\-#,##0.000\ "/>
    <numFmt numFmtId="185" formatCode="_-&quot;€&quot;\ * #,##0.000_-;\-&quot;€&quot;\ * #,##0.000_-;_-&quot;€&quot;\ * &quot;-&quot;??_-;_-@_-"/>
  </numFmts>
  <fonts count="57"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57"/>
      <name val="Arial"/>
      <family val="2"/>
    </font>
    <font>
      <sz val="11"/>
      <color indexed="57"/>
      <name val="Arial"/>
      <family val="2"/>
    </font>
    <font>
      <sz val="10"/>
      <color indexed="57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44" fontId="1" fillId="0" borderId="0" xfId="44" applyFont="1" applyAlignment="1">
      <alignment/>
    </xf>
    <xf numFmtId="0" fontId="1" fillId="0" borderId="11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 applyProtection="1">
      <alignment horizontal="left"/>
      <protection/>
    </xf>
    <xf numFmtId="44" fontId="0" fillId="0" borderId="0" xfId="44" applyFont="1" applyAlignment="1">
      <alignment/>
    </xf>
    <xf numFmtId="0" fontId="1" fillId="0" borderId="10" xfId="0" applyFont="1" applyBorder="1" applyAlignment="1">
      <alignment horizontal="right"/>
    </xf>
    <xf numFmtId="44" fontId="1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Fill="1" applyAlignment="1">
      <alignment/>
    </xf>
    <xf numFmtId="44" fontId="5" fillId="0" borderId="0" xfId="44" applyFont="1" applyFill="1" applyAlignment="1">
      <alignment/>
    </xf>
    <xf numFmtId="44" fontId="5" fillId="0" borderId="10" xfId="44" applyFont="1" applyFill="1" applyBorder="1" applyAlignment="1" applyProtection="1">
      <alignment horizontal="right" vertical="center"/>
      <protection locked="0"/>
    </xf>
    <xf numFmtId="44" fontId="5" fillId="0" borderId="10" xfId="44" applyFont="1" applyBorder="1" applyAlignment="1">
      <alignment/>
    </xf>
    <xf numFmtId="44" fontId="5" fillId="0" borderId="10" xfId="44" applyFont="1" applyFill="1" applyBorder="1" applyAlignment="1">
      <alignment horizontal="right"/>
    </xf>
    <xf numFmtId="44" fontId="5" fillId="0" borderId="0" xfId="44" applyFont="1" applyAlignment="1">
      <alignment/>
    </xf>
    <xf numFmtId="44" fontId="5" fillId="0" borderId="10" xfId="44" applyFont="1" applyBorder="1" applyAlignment="1">
      <alignment/>
    </xf>
    <xf numFmtId="44" fontId="5" fillId="0" borderId="10" xfId="44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7" fillId="0" borderId="0" xfId="44" applyFont="1" applyAlignment="1">
      <alignment/>
    </xf>
    <xf numFmtId="44" fontId="7" fillId="0" borderId="10" xfId="44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0" xfId="44" applyFont="1" applyAlignment="1">
      <alignment/>
    </xf>
    <xf numFmtId="44" fontId="5" fillId="0" borderId="10" xfId="44" applyFont="1" applyBorder="1" applyAlignment="1">
      <alignment horizontal="left"/>
    </xf>
    <xf numFmtId="172" fontId="7" fillId="0" borderId="0" xfId="44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5" fillId="0" borderId="10" xfId="44" applyFont="1" applyBorder="1" applyAlignment="1">
      <alignment/>
    </xf>
    <xf numFmtId="0" fontId="3" fillId="0" borderId="12" xfId="0" applyFont="1" applyBorder="1" applyAlignment="1">
      <alignment horizontal="center"/>
    </xf>
    <xf numFmtId="44" fontId="5" fillId="0" borderId="13" xfId="44" applyFont="1" applyBorder="1" applyAlignment="1">
      <alignment horizontal="center"/>
    </xf>
    <xf numFmtId="44" fontId="5" fillId="0" borderId="10" xfId="44" applyFont="1" applyFill="1" applyBorder="1" applyAlignment="1" applyProtection="1">
      <alignment horizontal="right" vertical="center"/>
      <protection locked="0"/>
    </xf>
    <xf numFmtId="44" fontId="5" fillId="0" borderId="11" xfId="44" applyFont="1" applyFill="1" applyBorder="1" applyAlignment="1" applyProtection="1">
      <alignment horizontal="right" vertical="center"/>
      <protection locked="0"/>
    </xf>
    <xf numFmtId="44" fontId="5" fillId="0" borderId="11" xfId="44" applyFont="1" applyFill="1" applyBorder="1" applyAlignment="1">
      <alignment/>
    </xf>
    <xf numFmtId="44" fontId="5" fillId="0" borderId="10" xfId="44" applyFont="1" applyFill="1" applyBorder="1" applyAlignment="1" applyProtection="1">
      <alignment/>
      <protection/>
    </xf>
    <xf numFmtId="172" fontId="6" fillId="0" borderId="10" xfId="44" applyNumberFormat="1" applyFont="1" applyBorder="1" applyAlignment="1">
      <alignment/>
    </xf>
    <xf numFmtId="172" fontId="7" fillId="0" borderId="10" xfId="44" applyNumberFormat="1" applyFont="1" applyBorder="1" applyAlignment="1">
      <alignment/>
    </xf>
    <xf numFmtId="172" fontId="8" fillId="0" borderId="0" xfId="44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4" fontId="1" fillId="0" borderId="10" xfId="44" applyFont="1" applyBorder="1" applyAlignment="1">
      <alignment/>
    </xf>
    <xf numFmtId="44" fontId="0" fillId="0" borderId="0" xfId="44" applyFont="1" applyAlignment="1">
      <alignment/>
    </xf>
    <xf numFmtId="44" fontId="1" fillId="0" borderId="13" xfId="44" applyFont="1" applyBorder="1" applyAlignment="1">
      <alignment horizontal="center"/>
    </xf>
    <xf numFmtId="44" fontId="1" fillId="0" borderId="10" xfId="44" applyFont="1" applyFill="1" applyBorder="1" applyAlignment="1" applyProtection="1">
      <alignment horizontal="right" vertical="center"/>
      <protection locked="0"/>
    </xf>
    <xf numFmtId="2" fontId="1" fillId="0" borderId="10" xfId="0" applyNumberFormat="1" applyFont="1" applyFill="1" applyBorder="1" applyAlignment="1" applyProtection="1">
      <alignment horizontal="left"/>
      <protection/>
    </xf>
    <xf numFmtId="2" fontId="1" fillId="0" borderId="10" xfId="44" applyNumberFormat="1" applyFont="1" applyFill="1" applyBorder="1" applyAlignment="1" applyProtection="1">
      <alignment horizontal="right" vertical="center"/>
      <protection locked="0"/>
    </xf>
    <xf numFmtId="2" fontId="0" fillId="0" borderId="0" xfId="44" applyNumberFormat="1" applyFont="1" applyAlignment="1">
      <alignment/>
    </xf>
    <xf numFmtId="2" fontId="5" fillId="0" borderId="0" xfId="44" applyNumberFormat="1" applyFont="1" applyAlignment="1">
      <alignment/>
    </xf>
    <xf numFmtId="2" fontId="1" fillId="0" borderId="10" xfId="44" applyNumberFormat="1" applyFont="1" applyBorder="1" applyAlignment="1">
      <alignment/>
    </xf>
    <xf numFmtId="2" fontId="1" fillId="0" borderId="0" xfId="44" applyNumberFormat="1" applyFont="1" applyAlignment="1">
      <alignment/>
    </xf>
    <xf numFmtId="2" fontId="5" fillId="0" borderId="10" xfId="44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4" fontId="5" fillId="0" borderId="10" xfId="44" applyFont="1" applyBorder="1" applyAlignment="1">
      <alignment horizontal="right"/>
    </xf>
    <xf numFmtId="172" fontId="5" fillId="0" borderId="0" xfId="44" applyNumberFormat="1" applyFont="1" applyAlignment="1">
      <alignment/>
    </xf>
    <xf numFmtId="2" fontId="5" fillId="0" borderId="0" xfId="0" applyNumberFormat="1" applyFont="1" applyAlignment="1">
      <alignment/>
    </xf>
    <xf numFmtId="44" fontId="0" fillId="0" borderId="10" xfId="44" applyFont="1" applyBorder="1" applyAlignment="1">
      <alignment/>
    </xf>
    <xf numFmtId="44" fontId="4" fillId="0" borderId="10" xfId="44" applyFont="1" applyBorder="1" applyAlignment="1">
      <alignment horizontal="center"/>
    </xf>
    <xf numFmtId="0" fontId="4" fillId="0" borderId="10" xfId="0" applyFont="1" applyBorder="1" applyAlignment="1">
      <alignment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44" fontId="0" fillId="0" borderId="13" xfId="44" applyFont="1" applyBorder="1" applyAlignment="1">
      <alignment/>
    </xf>
    <xf numFmtId="44" fontId="0" fillId="0" borderId="10" xfId="44" applyFont="1" applyFill="1" applyBorder="1" applyAlignment="1" applyProtection="1">
      <alignment horizontal="right" vertical="center"/>
      <protection locked="0"/>
    </xf>
    <xf numFmtId="1" fontId="0" fillId="0" borderId="10" xfId="44" applyNumberFormat="1" applyFont="1" applyFill="1" applyBorder="1" applyAlignment="1" applyProtection="1">
      <alignment horizontal="right" vertical="center"/>
      <protection locked="0"/>
    </xf>
    <xf numFmtId="1" fontId="0" fillId="0" borderId="0" xfId="44" applyNumberFormat="1" applyFont="1" applyAlignment="1">
      <alignment/>
    </xf>
    <xf numFmtId="169" fontId="8" fillId="0" borderId="10" xfId="0" applyNumberFormat="1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2" xfId="44" applyFont="1" applyBorder="1" applyAlignment="1">
      <alignment/>
    </xf>
    <xf numFmtId="169" fontId="8" fillId="0" borderId="0" xfId="0" applyNumberFormat="1" applyFont="1" applyAlignment="1">
      <alignment/>
    </xf>
    <xf numFmtId="169" fontId="6" fillId="0" borderId="10" xfId="0" applyNumberFormat="1" applyFont="1" applyBorder="1" applyAlignment="1">
      <alignment/>
    </xf>
    <xf numFmtId="169" fontId="8" fillId="0" borderId="0" xfId="44" applyNumberFormat="1" applyFont="1" applyAlignment="1">
      <alignment/>
    </xf>
    <xf numFmtId="1" fontId="1" fillId="0" borderId="10" xfId="0" applyNumberFormat="1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169" fontId="7" fillId="0" borderId="10" xfId="44" applyNumberFormat="1" applyFont="1" applyBorder="1" applyAlignment="1">
      <alignment/>
    </xf>
    <xf numFmtId="169" fontId="7" fillId="0" borderId="0" xfId="44" applyNumberFormat="1" applyFont="1" applyAlignment="1">
      <alignment/>
    </xf>
    <xf numFmtId="1" fontId="5" fillId="0" borderId="10" xfId="44" applyNumberFormat="1" applyFont="1" applyFill="1" applyBorder="1" applyAlignment="1" applyProtection="1">
      <alignment horizontal="right" vertical="center"/>
      <protection locked="0"/>
    </xf>
    <xf numFmtId="1" fontId="5" fillId="0" borderId="0" xfId="44" applyNumberFormat="1" applyFont="1" applyAlignment="1">
      <alignment/>
    </xf>
    <xf numFmtId="44" fontId="1" fillId="0" borderId="0" xfId="44" applyFont="1" applyAlignment="1">
      <alignment horizontal="center"/>
    </xf>
    <xf numFmtId="44" fontId="0" fillId="0" borderId="0" xfId="44" applyFont="1" applyAlignment="1">
      <alignment horizontal="center"/>
    </xf>
    <xf numFmtId="44" fontId="1" fillId="0" borderId="10" xfId="44" applyFont="1" applyBorder="1" applyAlignment="1">
      <alignment horizontal="center"/>
    </xf>
    <xf numFmtId="169" fontId="6" fillId="0" borderId="10" xfId="44" applyNumberFormat="1" applyFont="1" applyBorder="1" applyAlignment="1">
      <alignment horizontal="center"/>
    </xf>
    <xf numFmtId="169" fontId="6" fillId="0" borderId="0" xfId="44" applyNumberFormat="1" applyFont="1" applyAlignment="1">
      <alignment horizontal="center"/>
    </xf>
    <xf numFmtId="44" fontId="1" fillId="0" borderId="10" xfId="44" applyFont="1" applyFill="1" applyBorder="1" applyAlignment="1" applyProtection="1">
      <alignment horizontal="center" vertical="center"/>
      <protection locked="0"/>
    </xf>
    <xf numFmtId="1" fontId="1" fillId="0" borderId="10" xfId="44" applyNumberFormat="1" applyFont="1" applyFill="1" applyBorder="1" applyAlignment="1" applyProtection="1">
      <alignment horizontal="center" vertical="center"/>
      <protection locked="0"/>
    </xf>
    <xf numFmtId="1" fontId="1" fillId="0" borderId="0" xfId="44" applyNumberFormat="1" applyFont="1" applyAlignment="1">
      <alignment horizontal="center"/>
    </xf>
    <xf numFmtId="172" fontId="6" fillId="0" borderId="0" xfId="44" applyNumberFormat="1" applyFont="1" applyAlignment="1">
      <alignment horizontal="center"/>
    </xf>
    <xf numFmtId="172" fontId="6" fillId="0" borderId="10" xfId="44" applyNumberFormat="1" applyFont="1" applyBorder="1" applyAlignment="1">
      <alignment horizontal="center"/>
    </xf>
    <xf numFmtId="169" fontId="1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5" fillId="0" borderId="10" xfId="44" applyNumberFormat="1" applyFont="1" applyBorder="1" applyAlignment="1">
      <alignment/>
    </xf>
    <xf numFmtId="169" fontId="5" fillId="0" borderId="0" xfId="44" applyNumberFormat="1" applyFont="1" applyAlignment="1">
      <alignment/>
    </xf>
    <xf numFmtId="169" fontId="1" fillId="0" borderId="10" xfId="44" applyNumberFormat="1" applyFont="1" applyBorder="1" applyAlignment="1">
      <alignment/>
    </xf>
    <xf numFmtId="44" fontId="1" fillId="0" borderId="0" xfId="44" applyFont="1" applyAlignment="1">
      <alignment/>
    </xf>
    <xf numFmtId="2" fontId="1" fillId="0" borderId="0" xfId="44" applyNumberFormat="1" applyFont="1" applyAlignment="1">
      <alignment/>
    </xf>
    <xf numFmtId="44" fontId="1" fillId="0" borderId="11" xfId="44" applyFont="1" applyFill="1" applyBorder="1" applyAlignment="1">
      <alignment/>
    </xf>
    <xf numFmtId="0" fontId="1" fillId="0" borderId="0" xfId="0" applyFont="1" applyAlignment="1">
      <alignment/>
    </xf>
    <xf numFmtId="1" fontId="5" fillId="0" borderId="10" xfId="44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Alignment="1">
      <alignment/>
    </xf>
    <xf numFmtId="174" fontId="5" fillId="0" borderId="0" xfId="44" applyNumberFormat="1" applyFont="1" applyAlignment="1">
      <alignment/>
    </xf>
    <xf numFmtId="168" fontId="7" fillId="0" borderId="0" xfId="44" applyNumberFormat="1" applyFont="1" applyAlignment="1">
      <alignment/>
    </xf>
    <xf numFmtId="172" fontId="7" fillId="0" borderId="0" xfId="44" applyNumberFormat="1" applyFont="1" applyFill="1" applyAlignment="1">
      <alignment/>
    </xf>
    <xf numFmtId="2" fontId="5" fillId="0" borderId="0" xfId="44" applyNumberFormat="1" applyFont="1" applyFill="1" applyAlignment="1">
      <alignment/>
    </xf>
    <xf numFmtId="44" fontId="7" fillId="0" borderId="0" xfId="44" applyFont="1" applyFill="1" applyAlignment="1">
      <alignment/>
    </xf>
    <xf numFmtId="1" fontId="5" fillId="0" borderId="0" xfId="44" applyNumberFormat="1" applyFont="1" applyFill="1" applyAlignment="1">
      <alignment/>
    </xf>
    <xf numFmtId="1" fontId="0" fillId="0" borderId="0" xfId="44" applyNumberFormat="1" applyFont="1" applyFill="1" applyAlignment="1">
      <alignment/>
    </xf>
    <xf numFmtId="0" fontId="11" fillId="0" borderId="0" xfId="36" applyAlignment="1" applyProtection="1">
      <alignment wrapText="1"/>
      <protection/>
    </xf>
    <xf numFmtId="0" fontId="11" fillId="0" borderId="0" xfId="36" applyAlignment="1" applyProtection="1">
      <alignment/>
      <protection/>
    </xf>
    <xf numFmtId="0" fontId="11" fillId="0" borderId="10" xfId="36" applyBorder="1" applyAlignment="1" applyProtection="1">
      <alignment/>
      <protection/>
    </xf>
    <xf numFmtId="168" fontId="7" fillId="0" borderId="0" xfId="44" applyNumberFormat="1" applyFont="1" applyFill="1" applyAlignment="1">
      <alignment/>
    </xf>
    <xf numFmtId="174" fontId="5" fillId="0" borderId="0" xfId="44" applyNumberFormat="1" applyFont="1" applyFill="1" applyAlignment="1">
      <alignment/>
    </xf>
    <xf numFmtId="44" fontId="0" fillId="0" borderId="10" xfId="44" applyFont="1" applyFill="1" applyBorder="1" applyAlignment="1" applyProtection="1">
      <alignment/>
      <protection/>
    </xf>
    <xf numFmtId="44" fontId="5" fillId="0" borderId="0" xfId="44" applyFont="1" applyFill="1" applyBorder="1" applyAlignment="1" applyProtection="1">
      <alignment/>
      <protection/>
    </xf>
    <xf numFmtId="44" fontId="5" fillId="0" borderId="0" xfId="44" applyFont="1" applyFill="1" applyBorder="1" applyAlignment="1">
      <alignment/>
    </xf>
    <xf numFmtId="44" fontId="5" fillId="0" borderId="10" xfId="44" applyFont="1" applyFill="1" applyBorder="1" applyAlignment="1" applyProtection="1">
      <alignment horizontal="right"/>
      <protection/>
    </xf>
    <xf numFmtId="44" fontId="0" fillId="0" borderId="0" xfId="44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4" fontId="12" fillId="0" borderId="0" xfId="44" applyFont="1" applyFill="1" applyAlignment="1">
      <alignment/>
    </xf>
    <xf numFmtId="168" fontId="12" fillId="0" borderId="0" xfId="44" applyNumberFormat="1" applyFont="1" applyFill="1" applyAlignment="1">
      <alignment/>
    </xf>
    <xf numFmtId="172" fontId="12" fillId="0" borderId="0" xfId="44" applyNumberFormat="1" applyFont="1" applyFill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44" fontId="12" fillId="0" borderId="0" xfId="44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2" fontId="1" fillId="0" borderId="12" xfId="0" applyNumberFormat="1" applyFont="1" applyBorder="1" applyAlignment="1">
      <alignment/>
    </xf>
    <xf numFmtId="44" fontId="5" fillId="0" borderId="15" xfId="44" applyFont="1" applyFill="1" applyBorder="1" applyAlignment="1">
      <alignment/>
    </xf>
    <xf numFmtId="44" fontId="5" fillId="0" borderId="15" xfId="44" applyFont="1" applyFill="1" applyBorder="1" applyAlignment="1">
      <alignment/>
    </xf>
    <xf numFmtId="44" fontId="5" fillId="0" borderId="15" xfId="44" applyFont="1" applyFill="1" applyBorder="1" applyAlignment="1" applyProtection="1">
      <alignment/>
      <protection/>
    </xf>
    <xf numFmtId="174" fontId="5" fillId="0" borderId="15" xfId="44" applyNumberFormat="1" applyFont="1" applyFill="1" applyBorder="1" applyAlignment="1">
      <alignment/>
    </xf>
    <xf numFmtId="2" fontId="5" fillId="0" borderId="15" xfId="44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4" fontId="5" fillId="0" borderId="15" xfId="44" applyFont="1" applyBorder="1" applyAlignment="1">
      <alignment/>
    </xf>
    <xf numFmtId="168" fontId="12" fillId="0" borderId="15" xfId="44" applyNumberFormat="1" applyFont="1" applyFill="1" applyBorder="1" applyAlignment="1">
      <alignment/>
    </xf>
    <xf numFmtId="44" fontId="12" fillId="0" borderId="15" xfId="44" applyFont="1" applyFill="1" applyBorder="1" applyAlignment="1">
      <alignment/>
    </xf>
    <xf numFmtId="172" fontId="12" fillId="0" borderId="15" xfId="44" applyNumberFormat="1" applyFont="1" applyFill="1" applyBorder="1" applyAlignment="1">
      <alignment/>
    </xf>
    <xf numFmtId="44" fontId="12" fillId="0" borderId="15" xfId="44" applyFont="1" applyBorder="1" applyAlignment="1">
      <alignment/>
    </xf>
    <xf numFmtId="44" fontId="5" fillId="33" borderId="15" xfId="44" applyFont="1" applyFill="1" applyBorder="1" applyAlignment="1">
      <alignment/>
    </xf>
    <xf numFmtId="178" fontId="5" fillId="0" borderId="10" xfId="44" applyNumberFormat="1" applyFont="1" applyFill="1" applyBorder="1" applyAlignment="1" applyProtection="1">
      <alignment/>
      <protection/>
    </xf>
    <xf numFmtId="178" fontId="5" fillId="33" borderId="10" xfId="44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/>
    </xf>
    <xf numFmtId="44" fontId="0" fillId="0" borderId="15" xfId="62" applyFont="1" applyFill="1" applyBorder="1" applyAlignment="1">
      <alignment wrapText="1"/>
    </xf>
    <xf numFmtId="44" fontId="5" fillId="34" borderId="0" xfId="44" applyFont="1" applyFill="1" applyAlignment="1">
      <alignment/>
    </xf>
    <xf numFmtId="0" fontId="4" fillId="35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84" fontId="7" fillId="0" borderId="0" xfId="44" applyNumberFormat="1" applyFont="1" applyFill="1" applyAlignment="1">
      <alignment/>
    </xf>
    <xf numFmtId="44" fontId="5" fillId="34" borderId="15" xfId="44" applyFont="1" applyFill="1" applyBorder="1" applyAlignment="1">
      <alignment/>
    </xf>
    <xf numFmtId="44" fontId="5" fillId="34" borderId="15" xfId="44" applyFont="1" applyFill="1" applyBorder="1" applyAlignment="1">
      <alignment/>
    </xf>
    <xf numFmtId="44" fontId="5" fillId="34" borderId="15" xfId="44" applyFont="1" applyFill="1" applyBorder="1" applyAlignment="1" applyProtection="1">
      <alignment/>
      <protection/>
    </xf>
    <xf numFmtId="0" fontId="0" fillId="34" borderId="15" xfId="0" applyFont="1" applyFill="1" applyBorder="1" applyAlignment="1">
      <alignment/>
    </xf>
    <xf numFmtId="44" fontId="12" fillId="34" borderId="15" xfId="44" applyFont="1" applyFill="1" applyBorder="1" applyAlignment="1">
      <alignment/>
    </xf>
    <xf numFmtId="44" fontId="0" fillId="34" borderId="15" xfId="62" applyFont="1" applyFill="1" applyBorder="1" applyAlignment="1">
      <alignment wrapText="1"/>
    </xf>
    <xf numFmtId="2" fontId="5" fillId="34" borderId="15" xfId="44" applyNumberFormat="1" applyFont="1" applyFill="1" applyBorder="1" applyAlignment="1">
      <alignment/>
    </xf>
    <xf numFmtId="172" fontId="12" fillId="34" borderId="15" xfId="44" applyNumberFormat="1" applyFont="1" applyFill="1" applyBorder="1" applyAlignment="1">
      <alignment/>
    </xf>
    <xf numFmtId="0" fontId="1" fillId="34" borderId="10" xfId="0" applyFont="1" applyFill="1" applyBorder="1" applyAlignment="1" applyProtection="1">
      <alignment horizontal="left"/>
      <protection/>
    </xf>
    <xf numFmtId="44" fontId="5" fillId="34" borderId="10" xfId="44" applyFont="1" applyFill="1" applyBorder="1" applyAlignment="1" applyProtection="1">
      <alignment horizontal="right" vertical="center"/>
      <protection locked="0"/>
    </xf>
    <xf numFmtId="44" fontId="5" fillId="34" borderId="10" xfId="44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44" fontId="5" fillId="34" borderId="10" xfId="44" applyFont="1" applyFill="1" applyBorder="1" applyAlignment="1">
      <alignment/>
    </xf>
    <xf numFmtId="1" fontId="5" fillId="34" borderId="0" xfId="44" applyNumberFormat="1" applyFont="1" applyFill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44" fontId="5" fillId="34" borderId="10" xfId="44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7" fillId="34" borderId="10" xfId="44" applyNumberFormat="1" applyFont="1" applyFill="1" applyBorder="1" applyAlignment="1">
      <alignment/>
    </xf>
    <xf numFmtId="2" fontId="7" fillId="34" borderId="0" xfId="44" applyNumberFormat="1" applyFont="1" applyFill="1" applyAlignment="1">
      <alignment/>
    </xf>
    <xf numFmtId="44" fontId="7" fillId="34" borderId="0" xfId="44" applyFont="1" applyFill="1" applyAlignment="1">
      <alignment/>
    </xf>
    <xf numFmtId="2" fontId="8" fillId="34" borderId="0" xfId="0" applyNumberFormat="1" applyFont="1" applyFill="1" applyAlignment="1">
      <alignment/>
    </xf>
    <xf numFmtId="44" fontId="5" fillId="34" borderId="10" xfId="44" applyFont="1" applyFill="1" applyBorder="1" applyAlignment="1" applyProtection="1">
      <alignment horizontal="right" vertic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1" fontId="5" fillId="33" borderId="0" xfId="44" applyNumberFormat="1" applyFont="1" applyFill="1" applyAlignment="1">
      <alignment/>
    </xf>
    <xf numFmtId="178" fontId="5" fillId="34" borderId="0" xfId="44" applyNumberFormat="1" applyFont="1" applyFill="1" applyAlignment="1">
      <alignment/>
    </xf>
    <xf numFmtId="0" fontId="4" fillId="37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925"/>
          <c:y val="0.096"/>
          <c:w val="0.7127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'riepilogo 2019'!$A$2</c:f>
              <c:strCache>
                <c:ptCount val="1"/>
                <c:pt idx="0">
                  <c:v>Valore quota su Patrimonio Netto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'riepilogo 2019'!$B$1:$G$1</c:f>
              <c:strCache>
                <c:ptCount val="6"/>
                <c:pt idx="0">
                  <c:v>aato</c:v>
                </c:pt>
                <c:pt idx="1">
                  <c:v>bim piave</c:v>
                </c:pt>
                <c:pt idx="2">
                  <c:v>asco holding</c:v>
                </c:pt>
                <c:pt idx="3">
                  <c:v>piave servizi</c:v>
                </c:pt>
                <c:pt idx="4">
                  <c:v>cev</c:v>
                </c:pt>
                <c:pt idx="5">
                  <c:v>cit</c:v>
                </c:pt>
              </c:strCache>
            </c:strRef>
          </c:cat>
          <c:val>
            <c:numRef>
              <c:f>'riepilogo 2019'!$B$2:$G$2</c:f>
              <c:numCache>
                <c:ptCount val="6"/>
                <c:pt idx="0">
                  <c:v>274.92452828</c:v>
                </c:pt>
                <c:pt idx="1">
                  <c:v>128969.06290800002</c:v>
                </c:pt>
                <c:pt idx="2">
                  <c:v>5206508.9423</c:v>
                </c:pt>
                <c:pt idx="3">
                  <c:v>802447.0741</c:v>
                </c:pt>
                <c:pt idx="4">
                  <c:v>907.9766999999999</c:v>
                </c:pt>
                <c:pt idx="5">
                  <c:v>97532.69148</c:v>
                </c:pt>
              </c:numCache>
            </c:numRef>
          </c:val>
        </c:ser>
        <c:gapWidth val="100"/>
        <c:axId val="42249700"/>
        <c:axId val="56969381"/>
      </c:barChart>
      <c:catAx>
        <c:axId val="42249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9381"/>
        <c:crosses val="autoZero"/>
        <c:auto val="1"/>
        <c:lblOffset val="100"/>
        <c:tickLblSkip val="1"/>
        <c:noMultiLvlLbl val="0"/>
      </c:catAx>
      <c:valAx>
        <c:axId val="56969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9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555"/>
          <c:w val="0.247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2725"/>
          <c:y val="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075"/>
          <c:y val="0.076"/>
          <c:w val="0.58225"/>
          <c:h val="0.85375"/>
        </c:manualLayout>
      </c:layout>
      <c:pieChart>
        <c:varyColors val="1"/>
        <c:ser>
          <c:idx val="0"/>
          <c:order val="0"/>
          <c:tx>
            <c:strRef>
              <c:f>'riepilogo 2014'!$A$2</c:f>
              <c:strCache>
                <c:ptCount val="1"/>
                <c:pt idx="0">
                  <c:v>Valore quota su Patrimonio Netto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'riepilogo 2014'!$B$1:$G$1</c:f>
              <c:strCache/>
            </c:strRef>
          </c:cat>
          <c:val>
            <c:numRef>
              <c:f>'riepilogo 2014'!$B$2:$G$2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9555"/>
          <c:w val="0.381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7675"/>
          <c:y val="0.10375"/>
          <c:w val="0.444"/>
          <c:h val="0.80025"/>
        </c:manualLayout>
      </c:layout>
      <c:pieChart>
        <c:varyColors val="1"/>
        <c:ser>
          <c:idx val="0"/>
          <c:order val="0"/>
          <c:tx>
            <c:strRef>
              <c:f>'riepilogo 2015'!$A$2</c:f>
              <c:strCache>
                <c:ptCount val="1"/>
                <c:pt idx="0">
                  <c:v>Valore quota su Patrimonio Netto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'riepilogo 2015'!$B$1:$H$1</c:f>
              <c:strCache/>
            </c:strRef>
          </c:cat>
          <c:val>
            <c:numRef>
              <c:f>'riepilogo 2015'!$B$2:$H$2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3925"/>
          <c:w val="0.469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2"/>
          <c:y val="0.2095"/>
          <c:w val="0.35325"/>
          <c:h val="0.59675"/>
        </c:manualLayout>
      </c:layout>
      <c:pieChart>
        <c:varyColors val="1"/>
        <c:ser>
          <c:idx val="0"/>
          <c:order val="0"/>
          <c:tx>
            <c:strRef>
              <c:f>'riepilogo 2016'!$A$2</c:f>
              <c:strCache>
                <c:ptCount val="1"/>
                <c:pt idx="0">
                  <c:v>Valore quota su Patrimonio Netto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'riepilogo 2016'!$B$1:$G$1</c:f>
              <c:strCache/>
            </c:strRef>
          </c:cat>
          <c:val>
            <c:numRef>
              <c:f>'riepilogo 2016'!$B$2:$G$2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75"/>
          <c:y val="0.90675"/>
          <c:w val="0.694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95"/>
          <c:y val="0.15925"/>
          <c:w val="0.4135"/>
          <c:h val="0.69725"/>
        </c:manualLayout>
      </c:layout>
      <c:pieChart>
        <c:varyColors val="1"/>
        <c:ser>
          <c:idx val="0"/>
          <c:order val="0"/>
          <c:tx>
            <c:strRef>
              <c:f>'riepilogo 2017'!$A$2</c:f>
              <c:strCache>
                <c:ptCount val="1"/>
                <c:pt idx="0">
                  <c:v>Valore quota su Patrimonio Netto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'riepilogo 2017'!$B$1:$G$1</c:f>
              <c:strCache/>
            </c:strRef>
          </c:cat>
          <c:val>
            <c:numRef>
              <c:f>'riepilogo 2017'!$B$2:$G$2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75"/>
          <c:y val="0.90675"/>
          <c:w val="0.694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2025"/>
          <c:y val="0.20925"/>
          <c:w val="0.35325"/>
          <c:h val="0.59725"/>
        </c:manualLayout>
      </c:layout>
      <c:pieChart>
        <c:varyColors val="1"/>
        <c:ser>
          <c:idx val="0"/>
          <c:order val="0"/>
          <c:tx>
            <c:strRef>
              <c:f>'riepilogo 2018'!$A$2</c:f>
              <c:strCache>
                <c:ptCount val="1"/>
                <c:pt idx="0">
                  <c:v>Valore quota su Patrimonio Netto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'riepilogo 2018'!$B$1:$G$1</c:f>
              <c:strCache/>
            </c:strRef>
          </c:cat>
          <c:val>
            <c:numRef>
              <c:f>'riepilogo 2018'!$B$2:$G$2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75"/>
          <c:y val="0.90675"/>
          <c:w val="0.694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05"/>
          <c:y val="0.057"/>
          <c:w val="0.985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'riepilogo 2019'!$A$2</c:f>
              <c:strCache>
                <c:ptCount val="1"/>
                <c:pt idx="0">
                  <c:v>Valore quota su Patrimonio Netto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'riepilogo 2019'!$B$1:$G$1</c:f>
              <c:strCache/>
            </c:strRef>
          </c:cat>
          <c:val>
            <c:numRef>
              <c:f>'riepilogo 2019'!$B$2:$G$2</c:f>
              <c:numCache/>
            </c:numRef>
          </c:val>
        </c:ser>
        <c:gapWidth val="100"/>
        <c:axId val="40036246"/>
        <c:axId val="15618999"/>
      </c:barChart>
      <c:catAx>
        <c:axId val="400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999"/>
        <c:crosses val="autoZero"/>
        <c:auto val="1"/>
        <c:lblOffset val="100"/>
        <c:tickLblSkip val="1"/>
        <c:noMultiLvlLbl val="0"/>
      </c:catAx>
      <c:valAx>
        <c:axId val="15618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6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55"/>
          <c:w val="0.424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2571750</xdr:colOff>
      <xdr:row>21</xdr:row>
      <xdr:rowOff>123825</xdr:rowOff>
    </xdr:from>
    <xdr:to>
      <xdr:col>8</xdr:col>
      <xdr:colOff>28575</xdr:colOff>
      <xdr:row>56</xdr:row>
      <xdr:rowOff>114300</xdr:rowOff>
    </xdr:to>
    <xdr:graphicFrame>
      <xdr:nvGraphicFramePr>
        <xdr:cNvPr id="1" name="Grafico 2"/>
        <xdr:cNvGraphicFramePr/>
      </xdr:nvGraphicFramePr>
      <xdr:xfrm>
        <a:off x="2571750" y="4076700"/>
        <a:ext cx="12696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21</xdr:row>
      <xdr:rowOff>95250</xdr:rowOff>
    </xdr:from>
    <xdr:to>
      <xdr:col>4</xdr:col>
      <xdr:colOff>1562100</xdr:colOff>
      <xdr:row>56</xdr:row>
      <xdr:rowOff>76200</xdr:rowOff>
    </xdr:to>
    <xdr:graphicFrame>
      <xdr:nvGraphicFramePr>
        <xdr:cNvPr id="1" name="Grafico 5"/>
        <xdr:cNvGraphicFramePr/>
      </xdr:nvGraphicFramePr>
      <xdr:xfrm>
        <a:off x="2438400" y="4038600"/>
        <a:ext cx="82486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24</xdr:row>
      <xdr:rowOff>0</xdr:rowOff>
    </xdr:from>
    <xdr:to>
      <xdr:col>3</xdr:col>
      <xdr:colOff>1171575</xdr:colOff>
      <xdr:row>49</xdr:row>
      <xdr:rowOff>114300</xdr:rowOff>
    </xdr:to>
    <xdr:graphicFrame>
      <xdr:nvGraphicFramePr>
        <xdr:cNvPr id="1" name="Grafico 4"/>
        <xdr:cNvGraphicFramePr/>
      </xdr:nvGraphicFramePr>
      <xdr:xfrm>
        <a:off x="1152525" y="4429125"/>
        <a:ext cx="74485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9525</xdr:rowOff>
    </xdr:from>
    <xdr:to>
      <xdr:col>4</xdr:col>
      <xdr:colOff>1181100</xdr:colOff>
      <xdr:row>40</xdr:row>
      <xdr:rowOff>0</xdr:rowOff>
    </xdr:to>
    <xdr:graphicFrame>
      <xdr:nvGraphicFramePr>
        <xdr:cNvPr id="1" name="Grafico 4"/>
        <xdr:cNvGraphicFramePr/>
      </xdr:nvGraphicFramePr>
      <xdr:xfrm>
        <a:off x="5734050" y="4276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20</xdr:row>
      <xdr:rowOff>85725</xdr:rowOff>
    </xdr:from>
    <xdr:to>
      <xdr:col>4</xdr:col>
      <xdr:colOff>933450</xdr:colOff>
      <xdr:row>37</xdr:row>
      <xdr:rowOff>76200</xdr:rowOff>
    </xdr:to>
    <xdr:graphicFrame>
      <xdr:nvGraphicFramePr>
        <xdr:cNvPr id="1" name="Grafico 2"/>
        <xdr:cNvGraphicFramePr/>
      </xdr:nvGraphicFramePr>
      <xdr:xfrm>
        <a:off x="5486400" y="3876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20</xdr:row>
      <xdr:rowOff>85725</xdr:rowOff>
    </xdr:from>
    <xdr:to>
      <xdr:col>4</xdr:col>
      <xdr:colOff>933450</xdr:colOff>
      <xdr:row>37</xdr:row>
      <xdr:rowOff>76200</xdr:rowOff>
    </xdr:to>
    <xdr:graphicFrame>
      <xdr:nvGraphicFramePr>
        <xdr:cNvPr id="1" name="Grafico 2"/>
        <xdr:cNvGraphicFramePr/>
      </xdr:nvGraphicFramePr>
      <xdr:xfrm>
        <a:off x="5486400" y="3876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21</xdr:row>
      <xdr:rowOff>123825</xdr:rowOff>
    </xdr:from>
    <xdr:to>
      <xdr:col>6</xdr:col>
      <xdr:colOff>352425</xdr:colOff>
      <xdr:row>56</xdr:row>
      <xdr:rowOff>114300</xdr:rowOff>
    </xdr:to>
    <xdr:graphicFrame>
      <xdr:nvGraphicFramePr>
        <xdr:cNvPr id="1" name="Grafico 2"/>
        <xdr:cNvGraphicFramePr/>
      </xdr:nvGraphicFramePr>
      <xdr:xfrm>
        <a:off x="5438775" y="4076700"/>
        <a:ext cx="74295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@piaveservizi.eu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scoholding@pec.ascocert.it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bacinosp.i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cinotv1.i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nsorziocev.i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bimpiavetreviso.i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aato.venetoriental.i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1.28125" style="0" customWidth="1"/>
    <col min="2" max="4" width="23.7109375" style="0" hidden="1" customWidth="1"/>
    <col min="5" max="5" width="24.421875" style="0" hidden="1" customWidth="1"/>
    <col min="6" max="7" width="25.421875" style="0" hidden="1" customWidth="1"/>
    <col min="8" max="9" width="25.421875" style="0" bestFit="1" customWidth="1"/>
  </cols>
  <sheetData>
    <row r="1" spans="1:9" ht="31.5">
      <c r="A1" s="68" t="s">
        <v>31</v>
      </c>
      <c r="B1" s="193" t="s">
        <v>8</v>
      </c>
      <c r="C1" s="193" t="s">
        <v>9</v>
      </c>
      <c r="D1" s="193" t="s">
        <v>10</v>
      </c>
      <c r="E1" s="193" t="s">
        <v>11</v>
      </c>
      <c r="F1" s="193" t="s">
        <v>36</v>
      </c>
      <c r="G1" s="193" t="s">
        <v>40</v>
      </c>
      <c r="H1" s="193" t="s">
        <v>41</v>
      </c>
      <c r="I1" s="193" t="s">
        <v>48</v>
      </c>
    </row>
    <row r="2" spans="1:9" ht="15">
      <c r="A2" s="19"/>
      <c r="B2" s="193"/>
      <c r="C2" s="193"/>
      <c r="D2" s="193"/>
      <c r="E2" s="193"/>
      <c r="F2" s="193"/>
      <c r="G2" s="193"/>
      <c r="H2" s="193"/>
      <c r="I2" s="193"/>
    </row>
    <row r="3" spans="1:25" ht="15">
      <c r="A3" s="1" t="s">
        <v>1</v>
      </c>
      <c r="B3" s="14"/>
      <c r="C3" s="57"/>
      <c r="D3" s="5"/>
      <c r="E3" s="5"/>
      <c r="F3" s="14"/>
      <c r="G3" s="23"/>
      <c r="H3" s="23"/>
      <c r="I3" s="2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>
      <c r="A4" s="43">
        <v>80012570265</v>
      </c>
      <c r="B4" s="93"/>
      <c r="C4" s="93"/>
      <c r="D4" s="93"/>
      <c r="E4" s="93"/>
      <c r="F4" s="94"/>
      <c r="G4" s="24"/>
      <c r="H4" s="24"/>
      <c r="I4" s="2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">
      <c r="A5" s="1" t="s">
        <v>3</v>
      </c>
      <c r="B5" s="93">
        <v>802277</v>
      </c>
      <c r="C5" s="95">
        <v>622632</v>
      </c>
      <c r="D5" s="95">
        <v>479723.82</v>
      </c>
      <c r="E5" s="93">
        <v>241345.18</v>
      </c>
      <c r="F5" s="93">
        <v>132434.77</v>
      </c>
      <c r="G5" s="24">
        <v>103247</v>
      </c>
      <c r="H5" s="24">
        <v>-20678.05</v>
      </c>
      <c r="I5" s="24">
        <v>131438.99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">
      <c r="A6" s="1" t="s">
        <v>4</v>
      </c>
      <c r="B6" s="93">
        <v>622632</v>
      </c>
      <c r="C6" s="95">
        <v>479724</v>
      </c>
      <c r="D6" s="95">
        <v>241345.18</v>
      </c>
      <c r="E6" s="93">
        <v>132434.77</v>
      </c>
      <c r="F6" s="93">
        <v>103247</v>
      </c>
      <c r="G6" s="26">
        <v>-20678</v>
      </c>
      <c r="H6" s="26">
        <v>131438.99</v>
      </c>
      <c r="I6" s="2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84" customFormat="1" ht="15">
      <c r="A7" s="85" t="s">
        <v>5</v>
      </c>
      <c r="B7" s="101">
        <v>9.5</v>
      </c>
      <c r="C7" s="102">
        <v>9.5</v>
      </c>
      <c r="D7" s="96">
        <v>9.5</v>
      </c>
      <c r="E7" s="97">
        <v>9.5</v>
      </c>
      <c r="F7" s="97">
        <v>9.5</v>
      </c>
      <c r="G7" s="35">
        <v>9.5</v>
      </c>
      <c r="H7" s="35">
        <v>9.5</v>
      </c>
      <c r="I7" s="35">
        <v>9.5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15">
      <c r="A8" s="1" t="s">
        <v>6</v>
      </c>
      <c r="B8" s="93">
        <f aca="true" t="shared" si="0" ref="B8:G8">B6*B7/100</f>
        <v>59150.04</v>
      </c>
      <c r="C8" s="93">
        <f t="shared" si="0"/>
        <v>45573.78</v>
      </c>
      <c r="D8" s="93">
        <f t="shared" si="0"/>
        <v>22927.7921</v>
      </c>
      <c r="E8" s="93">
        <f t="shared" si="0"/>
        <v>12581.30315</v>
      </c>
      <c r="F8" s="93">
        <f t="shared" si="0"/>
        <v>9808.465</v>
      </c>
      <c r="G8" s="35">
        <f t="shared" si="0"/>
        <v>-1964.41</v>
      </c>
      <c r="H8" s="35">
        <f>H6*H7/100</f>
        <v>12486.704049999998</v>
      </c>
      <c r="I8" s="3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5">
      <c r="A9" s="1" t="s">
        <v>7</v>
      </c>
      <c r="B9" s="93">
        <f aca="true" t="shared" si="1" ref="B9:G9">B5*B7/100</f>
        <v>76216.315</v>
      </c>
      <c r="C9" s="93">
        <f t="shared" si="1"/>
        <v>59150.04</v>
      </c>
      <c r="D9" s="93">
        <f t="shared" si="1"/>
        <v>45573.7629</v>
      </c>
      <c r="E9" s="93">
        <f t="shared" si="1"/>
        <v>22927.7921</v>
      </c>
      <c r="F9" s="93">
        <f t="shared" si="1"/>
        <v>12581.30315</v>
      </c>
      <c r="G9" s="24">
        <f t="shared" si="1"/>
        <v>9808.465</v>
      </c>
      <c r="H9" s="24">
        <f>H5*H7/100</f>
        <v>-1964.4147500000001</v>
      </c>
      <c r="I9" s="2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">
      <c r="A10" s="3" t="s">
        <v>12</v>
      </c>
      <c r="B10" s="98">
        <v>554520.81</v>
      </c>
      <c r="C10" s="98">
        <v>596570.26</v>
      </c>
      <c r="D10" s="98">
        <v>475712.97</v>
      </c>
      <c r="E10" s="98">
        <v>554150.46</v>
      </c>
      <c r="F10" s="93">
        <v>418179.86</v>
      </c>
      <c r="G10" s="24"/>
      <c r="H10" s="24">
        <v>58347.34</v>
      </c>
      <c r="I10" s="2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5">
      <c r="A11" s="3" t="s">
        <v>47</v>
      </c>
      <c r="B11" s="47"/>
      <c r="C11" s="47"/>
      <c r="D11" s="47"/>
      <c r="E11" s="47">
        <v>769533.69</v>
      </c>
      <c r="F11" s="129">
        <v>410289.83</v>
      </c>
      <c r="G11" s="129">
        <v>0</v>
      </c>
      <c r="H11" s="129">
        <v>113752.86</v>
      </c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 ht="15">
      <c r="A12" s="3" t="s">
        <v>13</v>
      </c>
      <c r="B12" s="98">
        <v>434561.22</v>
      </c>
      <c r="C12" s="98">
        <v>599916.9</v>
      </c>
      <c r="D12" s="98">
        <v>593322.1</v>
      </c>
      <c r="E12" s="98">
        <v>480202.64</v>
      </c>
      <c r="F12" s="93">
        <v>346348.54</v>
      </c>
      <c r="G12" s="24">
        <v>336099</v>
      </c>
      <c r="H12" s="24"/>
      <c r="I12" s="2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>
      <c r="A13" s="3" t="s">
        <v>14</v>
      </c>
      <c r="B13" s="95"/>
      <c r="C13" s="95"/>
      <c r="D13" s="95"/>
      <c r="E13" s="95"/>
      <c r="F13" s="93"/>
      <c r="G13" s="24"/>
      <c r="H13" s="24"/>
      <c r="I13" s="2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88" customFormat="1" ht="15">
      <c r="A14" s="87" t="s">
        <v>15</v>
      </c>
      <c r="B14" s="99">
        <v>8</v>
      </c>
      <c r="C14" s="99">
        <v>6</v>
      </c>
      <c r="D14" s="99">
        <v>7</v>
      </c>
      <c r="E14" s="99">
        <v>7</v>
      </c>
      <c r="F14" s="100">
        <v>6</v>
      </c>
      <c r="G14" s="24"/>
      <c r="H14" s="24"/>
      <c r="I14" s="24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5">
      <c r="A15" s="3" t="s">
        <v>16</v>
      </c>
      <c r="B15" s="98">
        <v>215093.31</v>
      </c>
      <c r="C15" s="98">
        <v>232493.49</v>
      </c>
      <c r="D15" s="98">
        <v>234986.15</v>
      </c>
      <c r="E15" s="98">
        <v>254396.21</v>
      </c>
      <c r="F15" s="93">
        <v>212500</v>
      </c>
      <c r="G15" s="24">
        <v>162991</v>
      </c>
      <c r="H15" s="24">
        <v>162991</v>
      </c>
      <c r="I15" s="2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">
      <c r="A16" s="3" t="s">
        <v>17</v>
      </c>
      <c r="B16" s="98">
        <v>-213063.42</v>
      </c>
      <c r="C16" s="98">
        <v>-142907.9</v>
      </c>
      <c r="D16" s="98">
        <v>-238378.64</v>
      </c>
      <c r="E16" s="98">
        <v>-108910.41</v>
      </c>
      <c r="F16" s="93">
        <v>-29187.66</v>
      </c>
      <c r="G16" s="24">
        <v>-123925</v>
      </c>
      <c r="H16" s="24">
        <v>152117.04</v>
      </c>
      <c r="I16" s="2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">
      <c r="A17" s="3" t="s">
        <v>18</v>
      </c>
      <c r="B17" s="98"/>
      <c r="C17" s="98"/>
      <c r="D17" s="98"/>
      <c r="E17" s="98"/>
      <c r="F17" s="93"/>
      <c r="G17" s="24"/>
      <c r="H17" s="24"/>
      <c r="I17" s="2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">
      <c r="A18" s="3" t="s">
        <v>19</v>
      </c>
      <c r="B18" s="98"/>
      <c r="C18" s="98"/>
      <c r="D18" s="98"/>
      <c r="E18" s="98"/>
      <c r="F18" s="93"/>
      <c r="G18" s="24"/>
      <c r="H18" s="24"/>
      <c r="I18" s="2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">
      <c r="A19" s="3" t="s">
        <v>20</v>
      </c>
      <c r="B19" s="98"/>
      <c r="C19" s="98"/>
      <c r="D19" s="98"/>
      <c r="E19" s="98"/>
      <c r="F19" s="93"/>
      <c r="G19" s="24"/>
      <c r="H19" s="24"/>
      <c r="I19" s="2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">
      <c r="A20" s="4" t="s">
        <v>21</v>
      </c>
      <c r="B20" s="95"/>
      <c r="C20" s="95">
        <v>12331.44</v>
      </c>
      <c r="D20" s="95"/>
      <c r="E20" s="95"/>
      <c r="F20" s="93"/>
      <c r="G20" s="24"/>
      <c r="H20" s="24"/>
      <c r="I20" s="2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">
      <c r="A21" s="4" t="s">
        <v>22</v>
      </c>
      <c r="B21" s="95">
        <v>12331.44</v>
      </c>
      <c r="C21" s="95">
        <v>3500</v>
      </c>
      <c r="D21" s="95"/>
      <c r="E21" s="95">
        <v>6738.59</v>
      </c>
      <c r="F21" s="93" t="s">
        <v>39</v>
      </c>
      <c r="G21" s="24">
        <v>9220</v>
      </c>
      <c r="H21" s="24">
        <v>9220</v>
      </c>
      <c r="I21" s="24"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">
      <c r="A22" s="6" t="s">
        <v>37</v>
      </c>
      <c r="B22" s="14"/>
      <c r="C22" s="14"/>
      <c r="D22" s="14"/>
      <c r="E22" s="14"/>
      <c r="F22" s="5"/>
      <c r="G22" s="24"/>
      <c r="H22" s="24"/>
      <c r="I22" s="2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7:9" ht="14.25">
      <c r="G23" s="24"/>
      <c r="H23" s="24"/>
      <c r="I23" s="24"/>
    </row>
    <row r="24" spans="7:9" ht="14.25">
      <c r="G24" s="24"/>
      <c r="H24" s="24"/>
      <c r="I24" s="24"/>
    </row>
    <row r="25" spans="7:9" ht="14.25">
      <c r="G25" s="23"/>
      <c r="H25" s="23"/>
      <c r="I25" s="23"/>
    </row>
  </sheetData>
  <sheetProtection selectLockedCells="1" selectUnlockedCells="1"/>
  <mergeCells count="8">
    <mergeCell ref="H1:H2"/>
    <mergeCell ref="I1:I2"/>
    <mergeCell ref="B1:B2"/>
    <mergeCell ref="C1:C2"/>
    <mergeCell ref="G1:G2"/>
    <mergeCell ref="F1:F2"/>
    <mergeCell ref="D1:D2"/>
    <mergeCell ref="E1:E2"/>
  </mergeCells>
  <dataValidations count="1">
    <dataValidation type="decimal" allowBlank="1" showErrorMessage="1" sqref="B14:E19 B10:E12">
      <formula1>-99999999999</formula1>
      <formula2>99999999999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0"/>
  <sheetViews>
    <sheetView zoomScalePageLayoutView="0" workbookViewId="0" topLeftCell="A1">
      <selection activeCell="A1" sqref="A1:P32"/>
    </sheetView>
  </sheetViews>
  <sheetFormatPr defaultColWidth="9.140625" defaultRowHeight="12.75"/>
  <cols>
    <col min="1" max="1" width="60.57421875" style="0" customWidth="1"/>
    <col min="2" max="4" width="23.7109375" style="0" hidden="1" customWidth="1"/>
    <col min="5" max="5" width="24.00390625" style="0" hidden="1" customWidth="1"/>
    <col min="6" max="6" width="25.421875" style="0" hidden="1" customWidth="1"/>
    <col min="7" max="8" width="23.7109375" style="0" hidden="1" customWidth="1"/>
    <col min="9" max="9" width="25.421875" style="0" hidden="1" customWidth="1"/>
    <col min="10" max="10" width="24.421875" style="0" hidden="1" customWidth="1"/>
    <col min="11" max="12" width="23.7109375" style="0" hidden="1" customWidth="1"/>
    <col min="13" max="13" width="25.421875" style="0" hidden="1" customWidth="1"/>
    <col min="14" max="15" width="25.421875" style="0" bestFit="1" customWidth="1"/>
  </cols>
  <sheetData>
    <row r="1" spans="1:15" ht="15.75">
      <c r="A1" s="33" t="s">
        <v>81</v>
      </c>
      <c r="B1" s="193" t="s">
        <v>8</v>
      </c>
      <c r="C1" s="193" t="s">
        <v>9</v>
      </c>
      <c r="D1" s="193" t="s">
        <v>10</v>
      </c>
      <c r="E1" s="193" t="s">
        <v>11</v>
      </c>
      <c r="F1" s="193" t="s">
        <v>36</v>
      </c>
      <c r="G1" s="193" t="s">
        <v>40</v>
      </c>
      <c r="H1" s="193" t="s">
        <v>41</v>
      </c>
      <c r="I1" s="193" t="s">
        <v>48</v>
      </c>
      <c r="J1" s="193" t="s">
        <v>59</v>
      </c>
      <c r="K1" s="193" t="s">
        <v>67</v>
      </c>
      <c r="L1" s="193" t="s">
        <v>69</v>
      </c>
      <c r="M1" s="193" t="s">
        <v>76</v>
      </c>
      <c r="N1" s="193" t="s">
        <v>79</v>
      </c>
      <c r="O1" s="193" t="s">
        <v>91</v>
      </c>
    </row>
    <row r="2" spans="1:15" ht="12.75">
      <c r="A2" s="122" t="s">
        <v>82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6" ht="15">
      <c r="A3" s="1" t="s">
        <v>1</v>
      </c>
      <c r="B3" s="24"/>
      <c r="C3" s="24"/>
      <c r="D3" s="24"/>
      <c r="E3" s="24"/>
      <c r="F3" s="24"/>
      <c r="G3" s="23"/>
      <c r="H3" s="23"/>
      <c r="I3" s="23"/>
      <c r="J3" s="24"/>
      <c r="K3" s="24"/>
      <c r="L3" s="24"/>
      <c r="M3" s="23"/>
      <c r="N3" s="23"/>
      <c r="O3" s="23"/>
      <c r="P3" s="24"/>
    </row>
    <row r="4" spans="1:16" ht="15.75">
      <c r="A4" s="43" t="s">
        <v>28</v>
      </c>
      <c r="B4" s="4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82" customFormat="1" ht="15">
      <c r="A5" s="183" t="s">
        <v>3</v>
      </c>
      <c r="B5" s="184">
        <v>30000</v>
      </c>
      <c r="C5" s="184">
        <v>30000</v>
      </c>
      <c r="D5" s="162">
        <v>30000</v>
      </c>
      <c r="E5" s="162">
        <v>30000</v>
      </c>
      <c r="F5" s="162">
        <v>30000</v>
      </c>
      <c r="G5" s="162">
        <v>30000</v>
      </c>
      <c r="H5" s="162">
        <v>30000</v>
      </c>
      <c r="I5" s="162">
        <v>30000</v>
      </c>
      <c r="J5" s="162">
        <v>6134230</v>
      </c>
      <c r="K5" s="162">
        <v>6134230</v>
      </c>
      <c r="L5" s="162">
        <v>6134230</v>
      </c>
      <c r="M5" s="177">
        <v>6134230</v>
      </c>
      <c r="N5" s="177">
        <v>6134230</v>
      </c>
      <c r="O5" s="177">
        <v>6134230</v>
      </c>
      <c r="P5" s="162"/>
    </row>
    <row r="6" spans="1:16" s="182" customFormat="1" ht="15">
      <c r="A6" s="183" t="s">
        <v>4</v>
      </c>
      <c r="B6" s="184">
        <v>30000</v>
      </c>
      <c r="C6" s="184">
        <v>30000</v>
      </c>
      <c r="D6" s="162">
        <v>30000</v>
      </c>
      <c r="E6" s="162">
        <v>30000</v>
      </c>
      <c r="F6" s="162">
        <v>30000</v>
      </c>
      <c r="G6" s="162">
        <v>30000</v>
      </c>
      <c r="H6" s="162">
        <v>30000</v>
      </c>
      <c r="I6" s="162">
        <v>30000</v>
      </c>
      <c r="J6" s="162">
        <v>40357376</v>
      </c>
      <c r="K6" s="162">
        <v>41722510</v>
      </c>
      <c r="L6" s="162">
        <v>47017151</v>
      </c>
      <c r="M6" s="177">
        <v>46494892</v>
      </c>
      <c r="N6" s="177">
        <v>48050723</v>
      </c>
      <c r="O6" s="177">
        <v>50416746</v>
      </c>
      <c r="P6" s="162"/>
    </row>
    <row r="7" spans="1:16" s="189" customFormat="1" ht="15">
      <c r="A7" s="185" t="s">
        <v>5</v>
      </c>
      <c r="B7" s="186">
        <v>0.999</v>
      </c>
      <c r="C7" s="186">
        <v>0.999</v>
      </c>
      <c r="D7" s="187">
        <v>0.999</v>
      </c>
      <c r="E7" s="187">
        <v>0.999</v>
      </c>
      <c r="F7" s="187">
        <v>0.999</v>
      </c>
      <c r="G7" s="188">
        <v>0.999</v>
      </c>
      <c r="H7" s="188">
        <v>0.999</v>
      </c>
      <c r="I7" s="188">
        <v>0.999</v>
      </c>
      <c r="J7" s="187">
        <v>1.6734</v>
      </c>
      <c r="K7" s="187">
        <v>1.6734</v>
      </c>
      <c r="L7" s="187">
        <v>1.6734</v>
      </c>
      <c r="M7" s="188">
        <v>1.67</v>
      </c>
      <c r="N7" s="188">
        <v>1.67</v>
      </c>
      <c r="O7" s="188">
        <v>1.67</v>
      </c>
      <c r="P7" s="187"/>
    </row>
    <row r="8" spans="1:16" s="182" customFormat="1" ht="15">
      <c r="A8" s="183" t="s">
        <v>6</v>
      </c>
      <c r="B8" s="184">
        <f aca="true" t="shared" si="0" ref="B8:H8">B6*B7/100</f>
        <v>299.7</v>
      </c>
      <c r="C8" s="184">
        <f t="shared" si="0"/>
        <v>299.7</v>
      </c>
      <c r="D8" s="184">
        <f t="shared" si="0"/>
        <v>299.7</v>
      </c>
      <c r="E8" s="162">
        <f t="shared" si="0"/>
        <v>299.7</v>
      </c>
      <c r="F8" s="162">
        <f t="shared" si="0"/>
        <v>299.7</v>
      </c>
      <c r="G8" s="188">
        <f t="shared" si="0"/>
        <v>299.7</v>
      </c>
      <c r="H8" s="188">
        <f t="shared" si="0"/>
        <v>299.7</v>
      </c>
      <c r="I8" s="188">
        <f aca="true" t="shared" si="1" ref="I8:N8">I6*I7/100</f>
        <v>299.7</v>
      </c>
      <c r="J8" s="162">
        <f t="shared" si="1"/>
        <v>675340.3299840001</v>
      </c>
      <c r="K8" s="162">
        <f t="shared" si="1"/>
        <v>698184.48234</v>
      </c>
      <c r="L8" s="162">
        <f t="shared" si="1"/>
        <v>786785.004834</v>
      </c>
      <c r="M8" s="188">
        <f t="shared" si="1"/>
        <v>776464.6964</v>
      </c>
      <c r="N8" s="188">
        <f t="shared" si="1"/>
        <v>802447.0741</v>
      </c>
      <c r="O8" s="188">
        <f>O6*O7/100</f>
        <v>841959.6582</v>
      </c>
      <c r="P8" s="162"/>
    </row>
    <row r="9" spans="1:16" s="182" customFormat="1" ht="15">
      <c r="A9" s="183" t="s">
        <v>7</v>
      </c>
      <c r="B9" s="184">
        <f aca="true" t="shared" si="2" ref="B9:G9">B5*B7/100</f>
        <v>299.7</v>
      </c>
      <c r="C9" s="184">
        <f t="shared" si="2"/>
        <v>299.7</v>
      </c>
      <c r="D9" s="184">
        <f t="shared" si="2"/>
        <v>299.7</v>
      </c>
      <c r="E9" s="184">
        <f t="shared" si="2"/>
        <v>299.7</v>
      </c>
      <c r="F9" s="184">
        <f t="shared" si="2"/>
        <v>299.7</v>
      </c>
      <c r="G9" s="162">
        <f t="shared" si="2"/>
        <v>299.7</v>
      </c>
      <c r="H9" s="162">
        <f aca="true" t="shared" si="3" ref="H9:M9">H5*H7/100</f>
        <v>299.7</v>
      </c>
      <c r="I9" s="162">
        <f t="shared" si="3"/>
        <v>299.7</v>
      </c>
      <c r="J9" s="162">
        <f t="shared" si="3"/>
        <v>102650.20482000001</v>
      </c>
      <c r="K9" s="162">
        <f t="shared" si="3"/>
        <v>102650.20482000001</v>
      </c>
      <c r="L9" s="162">
        <f t="shared" si="3"/>
        <v>102650.20482000001</v>
      </c>
      <c r="M9" s="162">
        <f t="shared" si="3"/>
        <v>102441.641</v>
      </c>
      <c r="N9" s="162">
        <f>N5*N7/100</f>
        <v>102441.641</v>
      </c>
      <c r="O9" s="162">
        <f>O5*O7/100</f>
        <v>102441.641</v>
      </c>
      <c r="P9" s="162"/>
    </row>
    <row r="10" spans="1:16" s="182" customFormat="1" ht="15">
      <c r="A10" s="175" t="s">
        <v>12</v>
      </c>
      <c r="B10" s="190">
        <v>26151</v>
      </c>
      <c r="C10" s="190">
        <v>21136</v>
      </c>
      <c r="D10" s="190">
        <v>64937</v>
      </c>
      <c r="E10" s="190">
        <v>109784</v>
      </c>
      <c r="F10" s="162">
        <v>65488</v>
      </c>
      <c r="G10" s="162">
        <v>39726</v>
      </c>
      <c r="H10" s="162">
        <v>39053</v>
      </c>
      <c r="I10" s="162">
        <v>45026</v>
      </c>
      <c r="J10" s="162">
        <v>32302183</v>
      </c>
      <c r="K10" s="162">
        <v>37327284</v>
      </c>
      <c r="L10" s="162">
        <v>45302726</v>
      </c>
      <c r="M10" s="162">
        <v>39187602</v>
      </c>
      <c r="N10" s="162">
        <v>41317879</v>
      </c>
      <c r="O10" s="162">
        <v>42259385</v>
      </c>
      <c r="P10" s="162"/>
    </row>
    <row r="11" spans="1:16" s="182" customFormat="1" ht="15">
      <c r="A11" s="175" t="s">
        <v>47</v>
      </c>
      <c r="B11" s="190"/>
      <c r="C11" s="190"/>
      <c r="D11" s="190"/>
      <c r="E11" s="190">
        <v>109811</v>
      </c>
      <c r="F11" s="177">
        <v>64880</v>
      </c>
      <c r="G11" s="177">
        <v>39747</v>
      </c>
      <c r="H11" s="177">
        <v>38979</v>
      </c>
      <c r="I11" s="177">
        <v>45071</v>
      </c>
      <c r="J11" s="162">
        <v>30666071</v>
      </c>
      <c r="K11" s="162">
        <v>32812879</v>
      </c>
      <c r="L11" s="162">
        <v>37192621</v>
      </c>
      <c r="M11" s="177">
        <v>36873055</v>
      </c>
      <c r="N11" s="177">
        <v>38245594</v>
      </c>
      <c r="O11" s="177">
        <v>38203643</v>
      </c>
      <c r="P11" s="162"/>
    </row>
    <row r="12" spans="1:16" s="182" customFormat="1" ht="15">
      <c r="A12" s="175" t="s">
        <v>13</v>
      </c>
      <c r="B12" s="190">
        <v>18847</v>
      </c>
      <c r="C12" s="190">
        <v>57659</v>
      </c>
      <c r="D12" s="190">
        <v>76834</v>
      </c>
      <c r="E12" s="190">
        <v>31349</v>
      </c>
      <c r="F12" s="162">
        <v>30963</v>
      </c>
      <c r="G12" s="162">
        <v>38143</v>
      </c>
      <c r="H12" s="162">
        <v>41922</v>
      </c>
      <c r="I12" s="162">
        <v>85808</v>
      </c>
      <c r="J12" s="162">
        <v>41143331</v>
      </c>
      <c r="K12" s="162">
        <v>38347262</v>
      </c>
      <c r="L12" s="162">
        <v>38353624</v>
      </c>
      <c r="M12" s="177">
        <v>36476496</v>
      </c>
      <c r="N12" s="177">
        <v>38931038</v>
      </c>
      <c r="O12" s="177">
        <v>62031861</v>
      </c>
      <c r="P12" s="162"/>
    </row>
    <row r="13" spans="1:16" s="182" customFormat="1" ht="15">
      <c r="A13" s="175" t="s">
        <v>14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1254582</v>
      </c>
      <c r="K13" s="162">
        <v>1219683</v>
      </c>
      <c r="L13" s="162">
        <v>1219240</v>
      </c>
      <c r="M13" s="162">
        <v>1215684</v>
      </c>
      <c r="N13" s="162">
        <v>1141975</v>
      </c>
      <c r="O13" s="162">
        <v>1010828</v>
      </c>
      <c r="P13" s="162"/>
    </row>
    <row r="14" spans="1:16" s="182" customFormat="1" ht="15">
      <c r="A14" s="175" t="s">
        <v>15</v>
      </c>
      <c r="B14" s="190">
        <v>0</v>
      </c>
      <c r="C14" s="190">
        <v>0</v>
      </c>
      <c r="D14" s="190">
        <v>0</v>
      </c>
      <c r="E14" s="190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153</v>
      </c>
      <c r="K14" s="162">
        <v>154</v>
      </c>
      <c r="L14" s="162">
        <v>164</v>
      </c>
      <c r="M14" s="162">
        <v>177</v>
      </c>
      <c r="N14" s="200">
        <v>178</v>
      </c>
      <c r="O14" s="200">
        <v>179</v>
      </c>
      <c r="P14" s="162"/>
    </row>
    <row r="15" spans="1:16" s="182" customFormat="1" ht="15">
      <c r="A15" s="175" t="s">
        <v>16</v>
      </c>
      <c r="B15" s="190">
        <v>0</v>
      </c>
      <c r="C15" s="190">
        <v>0</v>
      </c>
      <c r="D15" s="190">
        <v>0</v>
      </c>
      <c r="E15" s="190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7314577</v>
      </c>
      <c r="K15" s="162">
        <v>7456760</v>
      </c>
      <c r="L15" s="162">
        <v>7752991</v>
      </c>
      <c r="M15" s="162">
        <v>8333879</v>
      </c>
      <c r="N15" s="162">
        <v>9145971</v>
      </c>
      <c r="O15" s="162">
        <v>9090091</v>
      </c>
      <c r="P15" s="162"/>
    </row>
    <row r="16" spans="1:16" s="182" customFormat="1" ht="15">
      <c r="A16" s="175" t="s">
        <v>17</v>
      </c>
      <c r="B16" s="190">
        <v>0</v>
      </c>
      <c r="C16" s="190">
        <v>0</v>
      </c>
      <c r="D16" s="190">
        <v>0</v>
      </c>
      <c r="E16" s="190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344246</v>
      </c>
      <c r="K16" s="162">
        <v>1847090</v>
      </c>
      <c r="L16" s="162">
        <v>5227651</v>
      </c>
      <c r="M16" s="162">
        <v>1272573</v>
      </c>
      <c r="N16" s="162">
        <v>1555830</v>
      </c>
      <c r="O16" s="162">
        <v>2366023</v>
      </c>
      <c r="P16" s="162"/>
    </row>
    <row r="17" spans="1:16" s="182" customFormat="1" ht="15">
      <c r="A17" s="175" t="s">
        <v>18</v>
      </c>
      <c r="B17" s="190"/>
      <c r="C17" s="190"/>
      <c r="D17" s="190"/>
      <c r="E17" s="190"/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/>
      <c r="N17" s="162"/>
      <c r="O17" s="162"/>
      <c r="P17" s="162"/>
    </row>
    <row r="18" spans="1:16" ht="15">
      <c r="A18" s="3" t="s">
        <v>19</v>
      </c>
      <c r="B18" s="27"/>
      <c r="C18" s="27"/>
      <c r="D18" s="27"/>
      <c r="E18" s="27"/>
      <c r="F18" s="24">
        <v>0</v>
      </c>
      <c r="G18" s="24">
        <v>0</v>
      </c>
      <c r="H18" s="26">
        <v>0</v>
      </c>
      <c r="I18" s="26">
        <v>0</v>
      </c>
      <c r="J18" s="24">
        <v>0</v>
      </c>
      <c r="K18" s="24">
        <v>0</v>
      </c>
      <c r="L18" s="24">
        <v>0</v>
      </c>
      <c r="M18" s="26"/>
      <c r="N18" s="26"/>
      <c r="O18" s="26"/>
      <c r="P18" s="24"/>
    </row>
    <row r="19" spans="1:16" ht="15">
      <c r="A19" s="3" t="s">
        <v>20</v>
      </c>
      <c r="B19" s="27"/>
      <c r="C19" s="27"/>
      <c r="D19" s="27"/>
      <c r="E19" s="27"/>
      <c r="F19" s="24">
        <v>0</v>
      </c>
      <c r="G19" s="24">
        <v>0</v>
      </c>
      <c r="H19" s="26">
        <v>0</v>
      </c>
      <c r="I19" s="26">
        <v>0</v>
      </c>
      <c r="J19" s="24">
        <v>0</v>
      </c>
      <c r="K19" s="24">
        <v>0</v>
      </c>
      <c r="L19" s="24">
        <v>0</v>
      </c>
      <c r="M19" s="26"/>
      <c r="N19" s="26"/>
      <c r="O19" s="26"/>
      <c r="P19" s="24"/>
    </row>
    <row r="20" spans="1:16" ht="15">
      <c r="A20" s="4" t="s">
        <v>21</v>
      </c>
      <c r="B20" s="28"/>
      <c r="C20" s="28"/>
      <c r="D20" s="28"/>
      <c r="E20" s="28"/>
      <c r="F20" s="24">
        <v>0</v>
      </c>
      <c r="G20" s="24">
        <v>0</v>
      </c>
      <c r="H20" s="26">
        <v>0</v>
      </c>
      <c r="I20" s="26">
        <v>0</v>
      </c>
      <c r="J20" s="24">
        <v>87195.84</v>
      </c>
      <c r="K20" s="24">
        <v>126414.85</v>
      </c>
      <c r="L20" s="24">
        <v>99920</v>
      </c>
      <c r="M20" s="26">
        <v>130422.32</v>
      </c>
      <c r="N20" s="26">
        <v>71969.83</v>
      </c>
      <c r="O20" s="26">
        <v>62218.78</v>
      </c>
      <c r="P20" s="24"/>
    </row>
    <row r="21" spans="1:16" ht="15">
      <c r="A21" s="4" t="s">
        <v>22</v>
      </c>
      <c r="B21" s="28"/>
      <c r="C21" s="28"/>
      <c r="D21" s="28"/>
      <c r="E21" s="28"/>
      <c r="F21" s="24">
        <v>0</v>
      </c>
      <c r="G21" s="24">
        <v>0</v>
      </c>
      <c r="H21" s="26">
        <v>0</v>
      </c>
      <c r="I21" s="26">
        <v>0</v>
      </c>
      <c r="J21" s="24">
        <v>14086.04</v>
      </c>
      <c r="K21" s="24">
        <v>22702</v>
      </c>
      <c r="L21" s="24">
        <v>24200</v>
      </c>
      <c r="M21" s="26">
        <v>12349.48</v>
      </c>
      <c r="N21" s="26">
        <v>10518.55</v>
      </c>
      <c r="O21" s="26">
        <v>13879.83</v>
      </c>
      <c r="P21" s="24"/>
    </row>
    <row r="22" spans="1:15" ht="15">
      <c r="A22" s="6" t="s">
        <v>37</v>
      </c>
      <c r="E22" s="28"/>
      <c r="F22" s="24">
        <v>0</v>
      </c>
      <c r="G22" s="24">
        <v>0</v>
      </c>
      <c r="H22" s="26">
        <v>0</v>
      </c>
      <c r="I22" s="26">
        <v>0</v>
      </c>
      <c r="J22">
        <v>0</v>
      </c>
      <c r="K22">
        <v>0</v>
      </c>
      <c r="L22">
        <v>0</v>
      </c>
      <c r="M22" s="24">
        <v>0</v>
      </c>
      <c r="N22" s="26">
        <v>0</v>
      </c>
      <c r="O22" s="26">
        <v>0</v>
      </c>
    </row>
    <row r="23" spans="1:15" ht="15">
      <c r="A23" s="6" t="s">
        <v>78</v>
      </c>
      <c r="G23" s="24"/>
      <c r="H23" s="26"/>
      <c r="I23" s="26"/>
      <c r="M23" s="24">
        <v>126360665</v>
      </c>
      <c r="N23" s="26">
        <v>133283454</v>
      </c>
      <c r="O23" s="26">
        <v>161766653</v>
      </c>
    </row>
    <row r="24" spans="7:15" ht="14.25">
      <c r="G24" s="24"/>
      <c r="H24" s="24"/>
      <c r="I24" s="24"/>
      <c r="M24" s="24"/>
      <c r="N24" s="24"/>
      <c r="O24" s="24"/>
    </row>
    <row r="25" spans="1:15" ht="14.25">
      <c r="A25" t="s">
        <v>60</v>
      </c>
      <c r="G25" s="23"/>
      <c r="H25" s="23"/>
      <c r="I25" s="23"/>
      <c r="M25" s="23"/>
      <c r="N25" s="23"/>
      <c r="O25" s="23"/>
    </row>
    <row r="27" spans="1:16" ht="12.75">
      <c r="A27" s="191" t="s">
        <v>83</v>
      </c>
      <c r="L27" s="182"/>
      <c r="M27" s="182"/>
      <c r="N27" s="182"/>
      <c r="O27" s="182"/>
      <c r="P27" s="182"/>
    </row>
    <row r="28" spans="12:16" ht="12.75">
      <c r="L28" s="182"/>
      <c r="M28" s="182"/>
      <c r="N28" s="182"/>
      <c r="O28" s="182"/>
      <c r="P28" s="182"/>
    </row>
    <row r="29" spans="12:16" ht="12.75">
      <c r="L29" s="182"/>
      <c r="M29" s="182"/>
      <c r="N29" s="182"/>
      <c r="O29" s="182"/>
      <c r="P29" s="182"/>
    </row>
    <row r="30" spans="12:16" ht="12.75">
      <c r="L30" s="182"/>
      <c r="M30" s="182"/>
      <c r="N30" s="182"/>
      <c r="O30" s="182"/>
      <c r="P30" s="182"/>
    </row>
  </sheetData>
  <sheetProtection selectLockedCells="1" selectUnlockedCells="1"/>
  <mergeCells count="14">
    <mergeCell ref="L1:L2"/>
    <mergeCell ref="K1:K2"/>
    <mergeCell ref="J1:J2"/>
    <mergeCell ref="O1:O2"/>
    <mergeCell ref="I1:I2"/>
    <mergeCell ref="H1:H2"/>
    <mergeCell ref="M1:M2"/>
    <mergeCell ref="N1:N2"/>
    <mergeCell ref="B1:B2"/>
    <mergeCell ref="C1:C2"/>
    <mergeCell ref="G1:G2"/>
    <mergeCell ref="F1:F2"/>
    <mergeCell ref="D1:D2"/>
    <mergeCell ref="E1:E2"/>
  </mergeCells>
  <dataValidations count="1">
    <dataValidation type="decimal" allowBlank="1" showErrorMessage="1" sqref="B14:E19 B10:E12">
      <formula1>-99999999999</formula1>
      <formula2>99999999999</formula2>
    </dataValidation>
  </dataValidations>
  <hyperlinks>
    <hyperlink ref="A2" r:id="rId1" display="info@piaveservizi.eu"/>
  </hyperlink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9"/>
  <sheetViews>
    <sheetView zoomScalePageLayoutView="0" workbookViewId="0" topLeftCell="A1">
      <selection activeCell="A1" sqref="A1:O27"/>
    </sheetView>
  </sheetViews>
  <sheetFormatPr defaultColWidth="9.140625" defaultRowHeight="12.75"/>
  <cols>
    <col min="1" max="1" width="58.57421875" style="0" customWidth="1"/>
    <col min="2" max="4" width="23.7109375" style="0" hidden="1" customWidth="1"/>
    <col min="5" max="5" width="24.57421875" style="0" hidden="1" customWidth="1"/>
    <col min="6" max="6" width="25.421875" style="0" hidden="1" customWidth="1"/>
    <col min="7" max="7" width="19.7109375" style="0" hidden="1" customWidth="1"/>
    <col min="8" max="13" width="23.7109375" style="0" hidden="1" customWidth="1"/>
    <col min="14" max="15" width="23.7109375" style="0" bestFit="1" customWidth="1"/>
  </cols>
  <sheetData>
    <row r="1" spans="1:15" ht="15.75">
      <c r="A1" s="33" t="s">
        <v>29</v>
      </c>
      <c r="B1" s="193" t="s">
        <v>8</v>
      </c>
      <c r="C1" s="193" t="s">
        <v>9</v>
      </c>
      <c r="D1" s="193" t="s">
        <v>10</v>
      </c>
      <c r="E1" s="193" t="s">
        <v>11</v>
      </c>
      <c r="F1" s="193" t="s">
        <v>36</v>
      </c>
      <c r="G1" s="193" t="s">
        <v>40</v>
      </c>
      <c r="H1" s="193" t="s">
        <v>41</v>
      </c>
      <c r="I1" s="193" t="s">
        <v>48</v>
      </c>
      <c r="J1" s="193" t="s">
        <v>57</v>
      </c>
      <c r="K1" s="193" t="s">
        <v>66</v>
      </c>
      <c r="L1" s="193" t="s">
        <v>68</v>
      </c>
      <c r="M1" s="193" t="s">
        <v>76</v>
      </c>
      <c r="N1" s="193" t="s">
        <v>79</v>
      </c>
      <c r="O1" s="193" t="s">
        <v>91</v>
      </c>
    </row>
    <row r="2" spans="1:15" ht="15">
      <c r="A2" s="1" t="s">
        <v>74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9" ht="14.25">
      <c r="A3" s="122" t="s">
        <v>75</v>
      </c>
      <c r="B3" s="46"/>
      <c r="C3" s="24"/>
      <c r="D3" s="24"/>
      <c r="E3" s="24"/>
      <c r="F3" s="24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">
      <c r="A4" s="1" t="s">
        <v>3</v>
      </c>
      <c r="B4" s="24">
        <v>140000000</v>
      </c>
      <c r="C4" s="24">
        <v>140000000</v>
      </c>
      <c r="D4" s="31">
        <v>140000000</v>
      </c>
      <c r="E4" s="24">
        <v>140000000</v>
      </c>
      <c r="F4" s="24">
        <v>140000000</v>
      </c>
      <c r="G4" s="24">
        <v>140000000</v>
      </c>
      <c r="H4" s="26">
        <v>140000000</v>
      </c>
      <c r="I4" s="26">
        <v>140000000</v>
      </c>
      <c r="J4" s="26">
        <v>140000000</v>
      </c>
      <c r="K4" s="26">
        <v>140000000</v>
      </c>
      <c r="L4" s="26">
        <v>140000000</v>
      </c>
      <c r="M4" s="26">
        <v>140000000</v>
      </c>
      <c r="N4" s="26">
        <v>140000000</v>
      </c>
      <c r="O4" s="26">
        <v>98054779</v>
      </c>
      <c r="P4" s="24"/>
      <c r="Q4" s="24"/>
      <c r="R4" s="24"/>
      <c r="S4" s="24"/>
    </row>
    <row r="5" spans="1:19" ht="15">
      <c r="A5" s="1" t="s">
        <v>4</v>
      </c>
      <c r="B5" s="24">
        <v>231190582</v>
      </c>
      <c r="C5" s="50">
        <v>236708721</v>
      </c>
      <c r="D5" s="31">
        <v>241489689</v>
      </c>
      <c r="E5" s="24">
        <v>246520924</v>
      </c>
      <c r="F5" s="24">
        <v>224404236</v>
      </c>
      <c r="G5" s="24">
        <v>226700503</v>
      </c>
      <c r="H5" s="26">
        <v>232119131</v>
      </c>
      <c r="I5" s="26">
        <v>243582561</v>
      </c>
      <c r="J5" s="26">
        <v>250146109</v>
      </c>
      <c r="K5" s="26">
        <v>232340341</v>
      </c>
      <c r="L5" s="26">
        <v>231690466</v>
      </c>
      <c r="M5" s="26">
        <v>240939048</v>
      </c>
      <c r="N5" s="26">
        <v>165548774</v>
      </c>
      <c r="O5" s="26">
        <v>177253707</v>
      </c>
      <c r="P5" s="24"/>
      <c r="Q5" s="24"/>
      <c r="R5" s="24"/>
      <c r="S5" s="24"/>
    </row>
    <row r="6" spans="1:19" s="53" customFormat="1" ht="15">
      <c r="A6" s="51" t="s">
        <v>5</v>
      </c>
      <c r="B6" s="41">
        <v>2.2</v>
      </c>
      <c r="C6" s="41">
        <v>2.2</v>
      </c>
      <c r="D6" s="52">
        <v>2.2</v>
      </c>
      <c r="E6" s="41">
        <v>2.2</v>
      </c>
      <c r="F6" s="41">
        <v>2.2</v>
      </c>
      <c r="G6" s="41">
        <v>2.2</v>
      </c>
      <c r="H6" s="116">
        <v>2.2</v>
      </c>
      <c r="I6" s="116">
        <v>2.2</v>
      </c>
      <c r="J6" s="116">
        <v>2.2</v>
      </c>
      <c r="K6" s="116">
        <v>2.2</v>
      </c>
      <c r="L6" s="116">
        <v>2.2</v>
      </c>
      <c r="M6" s="116">
        <v>2.2</v>
      </c>
      <c r="N6" s="166">
        <v>3.145</v>
      </c>
      <c r="O6" s="166">
        <v>3.145</v>
      </c>
      <c r="P6" s="41"/>
      <c r="Q6" s="41"/>
      <c r="R6" s="41"/>
      <c r="S6" s="41"/>
    </row>
    <row r="7" spans="1:19" ht="15">
      <c r="A7" s="1" t="s">
        <v>6</v>
      </c>
      <c r="B7" s="24">
        <f>B5*B6/100</f>
        <v>5086192.8040000005</v>
      </c>
      <c r="C7" s="50">
        <v>5207592</v>
      </c>
      <c r="D7" s="31">
        <f>D5*D6/100</f>
        <v>5312773.158000001</v>
      </c>
      <c r="E7" s="24">
        <v>5423460.33</v>
      </c>
      <c r="F7" s="24">
        <f aca="true" t="shared" si="0" ref="F7:K7">F5*F6/100</f>
        <v>4936893.192000001</v>
      </c>
      <c r="G7" s="24">
        <f t="shared" si="0"/>
        <v>4987411.066000001</v>
      </c>
      <c r="H7" s="26">
        <f t="shared" si="0"/>
        <v>5106620.882</v>
      </c>
      <c r="I7" s="26">
        <f t="shared" si="0"/>
        <v>5358816.342</v>
      </c>
      <c r="J7" s="26">
        <f t="shared" si="0"/>
        <v>5503214.398000001</v>
      </c>
      <c r="K7" s="26">
        <f t="shared" si="0"/>
        <v>5111487.502</v>
      </c>
      <c r="L7" s="26">
        <f>L5*L6/100</f>
        <v>5097190.252</v>
      </c>
      <c r="M7" s="26">
        <f>M5*M6/100</f>
        <v>5300659.056</v>
      </c>
      <c r="N7" s="26">
        <f>N5*N6/100</f>
        <v>5206508.9423</v>
      </c>
      <c r="O7" s="26">
        <f>O5*O6/100</f>
        <v>5574629.08515</v>
      </c>
      <c r="P7" s="24"/>
      <c r="Q7" s="24"/>
      <c r="R7" s="24"/>
      <c r="S7" s="24"/>
    </row>
    <row r="8" spans="1:19" ht="15">
      <c r="A8" s="1" t="s">
        <v>7</v>
      </c>
      <c r="B8" s="24">
        <f>B4*B6/100</f>
        <v>3080000</v>
      </c>
      <c r="C8" s="24">
        <f>C4*C6/100</f>
        <v>3080000</v>
      </c>
      <c r="D8" s="31">
        <f>D4*D6/100</f>
        <v>3080000</v>
      </c>
      <c r="E8" s="24">
        <v>3080000</v>
      </c>
      <c r="F8" s="24">
        <f aca="true" t="shared" si="1" ref="F8:K8">F4*F6/100</f>
        <v>3080000</v>
      </c>
      <c r="G8" s="24">
        <f t="shared" si="1"/>
        <v>3080000</v>
      </c>
      <c r="H8" s="26">
        <f t="shared" si="1"/>
        <v>3080000</v>
      </c>
      <c r="I8" s="26">
        <f t="shared" si="1"/>
        <v>3080000</v>
      </c>
      <c r="J8" s="26">
        <f t="shared" si="1"/>
        <v>3080000</v>
      </c>
      <c r="K8" s="26">
        <f t="shared" si="1"/>
        <v>3080000</v>
      </c>
      <c r="L8" s="26">
        <f>L4*L6/100</f>
        <v>3080000</v>
      </c>
      <c r="M8" s="26">
        <f>M4*M6/100</f>
        <v>3080000</v>
      </c>
      <c r="N8" s="26">
        <f>N4*N6/100</f>
        <v>4403000</v>
      </c>
      <c r="O8" s="26">
        <f>O4*O6/100</f>
        <v>3083822.7995499996</v>
      </c>
      <c r="P8" s="24"/>
      <c r="Q8" s="24"/>
      <c r="R8" s="24"/>
      <c r="S8" s="24"/>
    </row>
    <row r="9" spans="1:19" ht="15">
      <c r="A9" s="3" t="s">
        <v>12</v>
      </c>
      <c r="B9" s="47">
        <v>1000</v>
      </c>
      <c r="C9" s="47">
        <v>14249</v>
      </c>
      <c r="D9" s="47">
        <v>427410</v>
      </c>
      <c r="E9" s="47">
        <v>312932</v>
      </c>
      <c r="F9" s="48">
        <v>336107</v>
      </c>
      <c r="G9" s="48">
        <v>495585</v>
      </c>
      <c r="H9" s="48">
        <v>171899</v>
      </c>
      <c r="I9" s="50">
        <v>386124</v>
      </c>
      <c r="J9" s="50">
        <v>106831</v>
      </c>
      <c r="K9" s="50">
        <v>18</v>
      </c>
      <c r="L9" s="50">
        <v>129906</v>
      </c>
      <c r="M9" s="50">
        <v>376864</v>
      </c>
      <c r="N9" s="50">
        <v>11468</v>
      </c>
      <c r="O9" s="50">
        <v>7704</v>
      </c>
      <c r="P9" s="24"/>
      <c r="Q9" s="24"/>
      <c r="R9" s="24"/>
      <c r="S9" s="24"/>
    </row>
    <row r="10" spans="1:19" ht="15">
      <c r="A10" s="3" t="s">
        <v>47</v>
      </c>
      <c r="B10" s="47"/>
      <c r="C10" s="47"/>
      <c r="D10" s="47"/>
      <c r="E10" s="47">
        <v>774873</v>
      </c>
      <c r="F10" s="47">
        <v>5573381</v>
      </c>
      <c r="G10" s="47">
        <v>766696</v>
      </c>
      <c r="H10" s="47">
        <v>594554</v>
      </c>
      <c r="I10" s="50">
        <v>355039</v>
      </c>
      <c r="J10" s="50">
        <v>791312</v>
      </c>
      <c r="K10" s="50">
        <v>461789</v>
      </c>
      <c r="L10" s="50">
        <v>591363</v>
      </c>
      <c r="M10" s="50">
        <v>1020657</v>
      </c>
      <c r="N10" s="50">
        <v>1203899</v>
      </c>
      <c r="O10" s="50">
        <v>1404537</v>
      </c>
      <c r="P10" s="24"/>
      <c r="Q10" s="24"/>
      <c r="R10" s="24"/>
      <c r="S10" s="24"/>
    </row>
    <row r="11" spans="1:19" ht="15">
      <c r="A11" s="3" t="s">
        <v>13</v>
      </c>
      <c r="B11" s="47">
        <v>11768243</v>
      </c>
      <c r="C11" s="47">
        <v>10249685</v>
      </c>
      <c r="D11" s="47">
        <v>9618995</v>
      </c>
      <c r="E11" s="47">
        <v>13291107</v>
      </c>
      <c r="F11" s="48">
        <v>6445832</v>
      </c>
      <c r="G11" s="24">
        <v>15697896</v>
      </c>
      <c r="H11" s="26">
        <v>12106016</v>
      </c>
      <c r="I11" s="50">
        <v>3574809</v>
      </c>
      <c r="J11" s="50">
        <v>3925775</v>
      </c>
      <c r="K11" s="50">
        <v>8683338</v>
      </c>
      <c r="L11" s="50">
        <v>9838933</v>
      </c>
      <c r="M11" s="50">
        <v>3264725</v>
      </c>
      <c r="N11" s="50">
        <v>51429359</v>
      </c>
      <c r="O11" s="50">
        <v>40753593</v>
      </c>
      <c r="P11" s="24"/>
      <c r="Q11" s="24"/>
      <c r="R11" s="24"/>
      <c r="S11" s="24"/>
    </row>
    <row r="12" spans="1:19" ht="15">
      <c r="A12" s="3" t="s">
        <v>14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6">
        <v>0</v>
      </c>
      <c r="I12" s="26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/>
      <c r="Q12" s="24"/>
      <c r="R12" s="24"/>
      <c r="S12" s="24"/>
    </row>
    <row r="13" spans="1:19" s="56" customFormat="1" ht="15">
      <c r="A13" s="61" t="s">
        <v>15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117">
        <v>0</v>
      </c>
      <c r="I13" s="117">
        <v>0</v>
      </c>
      <c r="J13" s="64">
        <v>0</v>
      </c>
      <c r="K13" s="64">
        <v>0</v>
      </c>
      <c r="L13" s="64">
        <v>0</v>
      </c>
      <c r="M13" s="64">
        <v>0</v>
      </c>
      <c r="N13" s="92">
        <v>0</v>
      </c>
      <c r="O13" s="92">
        <v>5</v>
      </c>
      <c r="P13" s="64"/>
      <c r="Q13" s="64"/>
      <c r="R13" s="64"/>
      <c r="S13" s="64"/>
    </row>
    <row r="14" spans="1:19" ht="15">
      <c r="A14" s="3" t="s">
        <v>16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6">
        <v>0</v>
      </c>
      <c r="I14" s="26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88713</v>
      </c>
      <c r="P14" s="24"/>
      <c r="Q14" s="24"/>
      <c r="R14" s="24"/>
      <c r="S14" s="24"/>
    </row>
    <row r="15" spans="1:19" ht="15">
      <c r="A15" s="3" t="s">
        <v>17</v>
      </c>
      <c r="B15" s="47">
        <v>11729993</v>
      </c>
      <c r="C15" s="47">
        <v>12336140</v>
      </c>
      <c r="D15" s="47">
        <v>11817358</v>
      </c>
      <c r="E15" s="47">
        <v>14031835</v>
      </c>
      <c r="F15" s="48">
        <v>-10115889</v>
      </c>
      <c r="G15" s="24">
        <v>14297067</v>
      </c>
      <c r="H15" s="26">
        <v>17419429</v>
      </c>
      <c r="I15" s="26">
        <v>24463829</v>
      </c>
      <c r="J15" s="24">
        <v>22243547</v>
      </c>
      <c r="K15" s="24">
        <v>21983884</v>
      </c>
      <c r="L15" s="24">
        <v>27354325</v>
      </c>
      <c r="M15" s="24">
        <v>27252583</v>
      </c>
      <c r="N15" s="24">
        <v>99545775</v>
      </c>
      <c r="O15" s="24">
        <v>25572820</v>
      </c>
      <c r="P15" s="24"/>
      <c r="Q15" s="24"/>
      <c r="R15" s="24"/>
      <c r="S15" s="24"/>
    </row>
    <row r="16" spans="1:19" ht="15">
      <c r="A16" s="3" t="s">
        <v>18</v>
      </c>
      <c r="B16" s="47"/>
      <c r="C16" s="47"/>
      <c r="D16" s="47"/>
      <c r="E16" s="47"/>
      <c r="F16" s="24"/>
      <c r="G16" s="24"/>
      <c r="H16" s="26"/>
      <c r="I16" s="26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5">
      <c r="A17" s="3" t="s">
        <v>19</v>
      </c>
      <c r="B17" s="47"/>
      <c r="C17" s="47"/>
      <c r="D17" s="47"/>
      <c r="E17" s="47"/>
      <c r="F17" s="24"/>
      <c r="G17" s="24"/>
      <c r="H17" s="26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5">
      <c r="A18" s="3" t="s">
        <v>20</v>
      </c>
      <c r="B18" s="47"/>
      <c r="C18" s="47"/>
      <c r="D18" s="47"/>
      <c r="E18" s="47"/>
      <c r="F18" s="24"/>
      <c r="G18" s="24"/>
      <c r="H18" s="26"/>
      <c r="I18" s="26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5">
      <c r="A19" s="4" t="s">
        <v>21</v>
      </c>
      <c r="B19" s="44">
        <v>605838.25</v>
      </c>
      <c r="C19" s="44">
        <v>150195.09</v>
      </c>
      <c r="D19" s="44">
        <v>155006.26</v>
      </c>
      <c r="E19" s="44">
        <v>198276.02</v>
      </c>
      <c r="F19" s="49">
        <v>264368</v>
      </c>
      <c r="G19" s="24">
        <v>264368.02</v>
      </c>
      <c r="H19" s="26">
        <v>264368.02</v>
      </c>
      <c r="I19" s="26">
        <v>286388.41</v>
      </c>
      <c r="J19" s="24">
        <v>345417.86</v>
      </c>
      <c r="K19" s="24">
        <v>396613.72</v>
      </c>
      <c r="L19" s="24">
        <v>616910.13</v>
      </c>
      <c r="M19" s="24">
        <v>396613.72</v>
      </c>
      <c r="N19" s="24">
        <v>436182.57</v>
      </c>
      <c r="O19" s="24">
        <v>436182.57</v>
      </c>
      <c r="P19" s="24"/>
      <c r="Q19" s="24"/>
      <c r="R19" s="24"/>
      <c r="S19" s="24"/>
    </row>
    <row r="20" spans="1:19" ht="15">
      <c r="A20" s="4" t="s">
        <v>22</v>
      </c>
      <c r="B20" s="44"/>
      <c r="C20" s="44"/>
      <c r="D20" s="44"/>
      <c r="E20" s="44"/>
      <c r="F20" s="24"/>
      <c r="G20" s="24"/>
      <c r="H20" s="26"/>
      <c r="I20" s="26"/>
      <c r="J20" s="24"/>
      <c r="K20" s="24"/>
      <c r="L20" s="24"/>
      <c r="M20" s="24">
        <v>0</v>
      </c>
      <c r="N20" s="24">
        <v>0</v>
      </c>
      <c r="O20" s="24">
        <v>0</v>
      </c>
      <c r="P20" s="24"/>
      <c r="Q20" s="24"/>
      <c r="R20" s="24"/>
      <c r="S20" s="24"/>
    </row>
    <row r="21" spans="1:19" ht="15">
      <c r="A21" s="6" t="s">
        <v>37</v>
      </c>
      <c r="B21" s="24"/>
      <c r="C21" s="24"/>
      <c r="D21" s="24"/>
      <c r="E21" s="24">
        <v>0</v>
      </c>
      <c r="F21" s="24">
        <v>0</v>
      </c>
      <c r="G21" s="24">
        <v>0</v>
      </c>
      <c r="H21" s="26">
        <v>0</v>
      </c>
      <c r="I21" s="26"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5">
      <c r="A22" s="6" t="s">
        <v>78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v>244207380</v>
      </c>
      <c r="N22" s="24">
        <v>217042740</v>
      </c>
      <c r="O22" s="24">
        <v>218062287</v>
      </c>
      <c r="P22" s="24"/>
      <c r="Q22" s="24"/>
      <c r="R22" s="24"/>
      <c r="S22" s="24"/>
    </row>
    <row r="23" spans="2:19" ht="14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9" ht="14.25">
      <c r="A24" s="191" t="s">
        <v>86</v>
      </c>
      <c r="G24" s="24"/>
      <c r="H24" s="24"/>
      <c r="I24" s="24"/>
    </row>
    <row r="25" spans="7:9" ht="14.25">
      <c r="G25" s="23"/>
      <c r="H25" s="23"/>
      <c r="I25" s="23"/>
    </row>
    <row r="29" spans="13:15" ht="12.75">
      <c r="M29" s="164"/>
      <c r="N29" s="164"/>
      <c r="O29" s="164"/>
    </row>
  </sheetData>
  <sheetProtection selectLockedCells="1" selectUnlockedCells="1"/>
  <mergeCells count="14">
    <mergeCell ref="O1:O2"/>
    <mergeCell ref="N1:N2"/>
    <mergeCell ref="B1:B2"/>
    <mergeCell ref="C1:C2"/>
    <mergeCell ref="G1:G2"/>
    <mergeCell ref="F1:F2"/>
    <mergeCell ref="D1:D2"/>
    <mergeCell ref="E1:E2"/>
    <mergeCell ref="L1:L2"/>
    <mergeCell ref="K1:K2"/>
    <mergeCell ref="J1:J2"/>
    <mergeCell ref="I1:I2"/>
    <mergeCell ref="H1:H2"/>
    <mergeCell ref="M1:M2"/>
  </mergeCells>
  <dataValidations count="1">
    <dataValidation type="decimal" allowBlank="1" showErrorMessage="1" sqref="B15:E18 B9:E11">
      <formula1>-99999999999</formula1>
      <formula2>99999999999</formula2>
    </dataValidation>
  </dataValidations>
  <hyperlinks>
    <hyperlink ref="A3" r:id="rId1" display="ascoholding@pec.ascocert.it "/>
  </hyperlink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0.57421875" style="133" bestFit="1" customWidth="1"/>
    <col min="2" max="6" width="25.421875" style="133" bestFit="1" customWidth="1"/>
    <col min="7" max="7" width="19.7109375" style="133" customWidth="1"/>
    <col min="8" max="16384" width="9.140625" style="133" customWidth="1"/>
  </cols>
  <sheetData>
    <row r="1" spans="2:7" s="132" customFormat="1" ht="12.75">
      <c r="B1" s="132" t="s">
        <v>51</v>
      </c>
      <c r="C1" s="132" t="s">
        <v>52</v>
      </c>
      <c r="D1" s="132" t="s">
        <v>53</v>
      </c>
      <c r="E1" s="132" t="s">
        <v>54</v>
      </c>
      <c r="F1" s="132" t="s">
        <v>55</v>
      </c>
      <c r="G1" s="132" t="s">
        <v>56</v>
      </c>
    </row>
    <row r="2" spans="1:7" ht="15">
      <c r="A2" s="1" t="s">
        <v>6</v>
      </c>
      <c r="B2" s="26">
        <f aca="true" t="shared" si="0" ref="B2:G2">B19*B18/100</f>
        <v>186.93865590000001</v>
      </c>
      <c r="C2" s="32">
        <f t="shared" si="0"/>
        <v>573143.812794</v>
      </c>
      <c r="D2" s="26">
        <f t="shared" si="0"/>
        <v>5358816.342</v>
      </c>
      <c r="E2" s="26">
        <f t="shared" si="0"/>
        <v>299.7</v>
      </c>
      <c r="F2" s="26">
        <f t="shared" si="0"/>
        <v>782.06128</v>
      </c>
      <c r="G2" s="50">
        <f t="shared" si="0"/>
        <v>98440.84</v>
      </c>
    </row>
    <row r="3" spans="1:7" ht="15">
      <c r="A3" s="1" t="s">
        <v>7</v>
      </c>
      <c r="B3" s="26">
        <f aca="true" t="shared" si="1" ref="B3:G3">B17*B18/100</f>
        <v>167.18516963000002</v>
      </c>
      <c r="C3" s="32">
        <f t="shared" si="1"/>
        <v>611228.5554480001</v>
      </c>
      <c r="D3" s="26">
        <f t="shared" si="1"/>
        <v>3080000</v>
      </c>
      <c r="E3" s="26">
        <f t="shared" si="1"/>
        <v>299.7</v>
      </c>
      <c r="F3" s="26">
        <f t="shared" si="1"/>
        <v>775.86992</v>
      </c>
      <c r="G3" s="50">
        <f t="shared" si="1"/>
        <v>52011.42</v>
      </c>
    </row>
    <row r="4" spans="1:7" ht="15">
      <c r="A4" s="137" t="s">
        <v>12</v>
      </c>
      <c r="B4" s="26">
        <v>549242</v>
      </c>
      <c r="C4" s="26">
        <v>2023708.36</v>
      </c>
      <c r="D4" s="50">
        <v>386124</v>
      </c>
      <c r="E4" s="26">
        <v>45026</v>
      </c>
      <c r="F4" s="26">
        <v>3480229</v>
      </c>
      <c r="G4" s="50">
        <v>1527140</v>
      </c>
    </row>
    <row r="5" spans="1:7" ht="15">
      <c r="A5" s="137" t="s">
        <v>47</v>
      </c>
      <c r="B5" s="50">
        <v>302435</v>
      </c>
      <c r="C5" s="26">
        <v>3726291.6</v>
      </c>
      <c r="D5" s="50">
        <v>355039</v>
      </c>
      <c r="E5" s="50">
        <v>45071</v>
      </c>
      <c r="F5" s="50">
        <v>3304399</v>
      </c>
      <c r="G5" s="50">
        <v>1163389</v>
      </c>
    </row>
    <row r="6" spans="1:7" ht="15">
      <c r="A6" s="137" t="s">
        <v>13</v>
      </c>
      <c r="B6" s="26">
        <v>18247155.23</v>
      </c>
      <c r="C6" s="50">
        <v>1892470.97</v>
      </c>
      <c r="D6" s="50">
        <v>3574809</v>
      </c>
      <c r="E6" s="26">
        <v>85808</v>
      </c>
      <c r="F6" s="50">
        <v>9525077</v>
      </c>
      <c r="G6" s="50">
        <v>11731451</v>
      </c>
    </row>
    <row r="7" spans="1:7" ht="15">
      <c r="A7" s="137" t="s">
        <v>14</v>
      </c>
      <c r="B7" s="26"/>
      <c r="C7" s="26"/>
      <c r="D7" s="26">
        <v>0</v>
      </c>
      <c r="E7" s="26">
        <v>0</v>
      </c>
      <c r="F7" s="26">
        <v>0</v>
      </c>
      <c r="G7" s="50">
        <v>64936.94</v>
      </c>
    </row>
    <row r="8" spans="1:7" ht="15">
      <c r="A8" s="137" t="s">
        <v>15</v>
      </c>
      <c r="B8" s="125">
        <v>5</v>
      </c>
      <c r="C8" s="26"/>
      <c r="D8" s="117">
        <v>0</v>
      </c>
      <c r="E8" s="26">
        <v>0</v>
      </c>
      <c r="F8" s="26">
        <v>0</v>
      </c>
      <c r="G8" s="50">
        <v>4</v>
      </c>
    </row>
    <row r="9" spans="1:7" ht="15">
      <c r="A9" s="137" t="s">
        <v>16</v>
      </c>
      <c r="B9" s="26">
        <v>154542.8</v>
      </c>
      <c r="C9" s="26"/>
      <c r="D9" s="26">
        <v>0</v>
      </c>
      <c r="E9" s="26">
        <v>0</v>
      </c>
      <c r="F9" s="26">
        <v>0</v>
      </c>
      <c r="G9" s="50">
        <v>181052</v>
      </c>
    </row>
    <row r="10" spans="1:7" ht="15">
      <c r="A10" s="137" t="s">
        <v>17</v>
      </c>
      <c r="B10" s="26">
        <v>250044.13</v>
      </c>
      <c r="C10" s="50">
        <v>-1295399.41</v>
      </c>
      <c r="D10" s="26">
        <v>24463829</v>
      </c>
      <c r="E10" s="26">
        <v>0</v>
      </c>
      <c r="F10" s="26">
        <v>5527</v>
      </c>
      <c r="G10" s="50">
        <v>2321466.36</v>
      </c>
    </row>
    <row r="11" spans="1:7" ht="15">
      <c r="A11" s="137" t="s">
        <v>18</v>
      </c>
      <c r="B11" s="26"/>
      <c r="D11" s="26"/>
      <c r="E11" s="26">
        <v>0</v>
      </c>
      <c r="F11" s="26"/>
      <c r="G11" s="50"/>
    </row>
    <row r="12" spans="1:7" ht="15">
      <c r="A12" s="137" t="s">
        <v>19</v>
      </c>
      <c r="B12" s="26"/>
      <c r="C12" s="26"/>
      <c r="D12" s="26"/>
      <c r="E12" s="26">
        <v>0</v>
      </c>
      <c r="F12" s="26"/>
      <c r="G12" s="50"/>
    </row>
    <row r="13" spans="1:7" ht="15">
      <c r="A13" s="137" t="s">
        <v>20</v>
      </c>
      <c r="B13" s="26"/>
      <c r="C13" s="26"/>
      <c r="D13" s="26"/>
      <c r="E13" s="26">
        <v>0</v>
      </c>
      <c r="F13" s="26"/>
      <c r="G13" s="50"/>
    </row>
    <row r="14" spans="1:7" ht="15">
      <c r="A14" s="1" t="s">
        <v>21</v>
      </c>
      <c r="B14" s="26">
        <v>0</v>
      </c>
      <c r="C14" s="128">
        <v>73000</v>
      </c>
      <c r="D14" s="26">
        <v>286388.41</v>
      </c>
      <c r="E14" s="26">
        <v>0</v>
      </c>
      <c r="F14" s="26"/>
      <c r="G14" s="50"/>
    </row>
    <row r="15" spans="1:7" ht="15">
      <c r="A15" s="1" t="s">
        <v>22</v>
      </c>
      <c r="B15" s="26">
        <v>0</v>
      </c>
      <c r="C15" s="26">
        <v>17614.32</v>
      </c>
      <c r="D15" s="26"/>
      <c r="E15" s="26">
        <v>0</v>
      </c>
      <c r="F15" s="26">
        <v>1096.81</v>
      </c>
      <c r="G15" s="50">
        <v>12076.17</v>
      </c>
    </row>
    <row r="16" spans="1:7" ht="15">
      <c r="A16" s="138" t="s">
        <v>37</v>
      </c>
      <c r="B16" s="26">
        <v>0</v>
      </c>
      <c r="C16" s="26"/>
      <c r="D16" s="26">
        <v>0</v>
      </c>
      <c r="E16" s="26">
        <v>0</v>
      </c>
      <c r="F16" s="24"/>
      <c r="G16" s="50"/>
    </row>
    <row r="17" spans="1:7" ht="15">
      <c r="A17" s="1" t="s">
        <v>3</v>
      </c>
      <c r="B17" s="26">
        <v>2116267.97</v>
      </c>
      <c r="C17" s="50">
        <v>20790086.92</v>
      </c>
      <c r="D17" s="26">
        <v>140000000</v>
      </c>
      <c r="E17" s="26">
        <v>30000</v>
      </c>
      <c r="F17" s="50">
        <v>692741</v>
      </c>
      <c r="G17" s="50">
        <v>2600571</v>
      </c>
    </row>
    <row r="18" spans="1:7" s="131" customFormat="1" ht="15.75">
      <c r="A18" s="54" t="s">
        <v>5</v>
      </c>
      <c r="B18" s="135">
        <v>0.0079</v>
      </c>
      <c r="C18" s="134">
        <v>2.94</v>
      </c>
      <c r="D18" s="136">
        <v>2.2</v>
      </c>
      <c r="E18" s="134">
        <v>0.999</v>
      </c>
      <c r="F18" s="134">
        <v>0.112</v>
      </c>
      <c r="G18" s="139">
        <v>2</v>
      </c>
    </row>
    <row r="19" spans="1:7" ht="15">
      <c r="A19" s="1" t="s">
        <v>4</v>
      </c>
      <c r="B19" s="26">
        <v>2366312.1</v>
      </c>
      <c r="C19" s="50">
        <v>19494687.51</v>
      </c>
      <c r="D19" s="26">
        <v>243582561</v>
      </c>
      <c r="E19" s="26">
        <v>30000</v>
      </c>
      <c r="F19" s="50">
        <v>698269</v>
      </c>
      <c r="G19" s="50">
        <v>4922042</v>
      </c>
    </row>
    <row r="20" spans="2:6" ht="14.25">
      <c r="B20" s="23"/>
      <c r="C20" s="23"/>
      <c r="D20" s="23"/>
      <c r="E20" s="23"/>
      <c r="F20" s="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0.57421875" style="133" bestFit="1" customWidth="1"/>
    <col min="2" max="6" width="25.421875" style="133" bestFit="1" customWidth="1"/>
    <col min="7" max="7" width="19.7109375" style="133" customWidth="1"/>
    <col min="8" max="8" width="22.7109375" style="133" customWidth="1"/>
    <col min="9" max="16384" width="9.140625" style="133" customWidth="1"/>
  </cols>
  <sheetData>
    <row r="1" spans="2:8" s="132" customFormat="1" ht="12.75">
      <c r="B1" s="132" t="s">
        <v>51</v>
      </c>
      <c r="C1" s="132" t="s">
        <v>52</v>
      </c>
      <c r="D1" s="132" t="s">
        <v>53</v>
      </c>
      <c r="E1" s="132" t="s">
        <v>54</v>
      </c>
      <c r="F1" s="132" t="s">
        <v>55</v>
      </c>
      <c r="G1" s="132" t="s">
        <v>56</v>
      </c>
      <c r="H1" s="132" t="s">
        <v>63</v>
      </c>
    </row>
    <row r="2" spans="1:8" ht="15">
      <c r="A2" s="141" t="s">
        <v>6</v>
      </c>
      <c r="B2" s="145">
        <f aca="true" t="shared" si="0" ref="B2:G2">B19*B18/100</f>
        <v>205.79987825000003</v>
      </c>
      <c r="C2" s="146">
        <f t="shared" si="0"/>
        <v>552065.919678</v>
      </c>
      <c r="D2" s="145">
        <f t="shared" si="0"/>
        <v>5503214.398000001</v>
      </c>
      <c r="E2" s="145">
        <f t="shared" si="0"/>
        <v>675340.3299840001</v>
      </c>
      <c r="F2" s="145">
        <f t="shared" si="0"/>
        <v>852.82848</v>
      </c>
      <c r="G2" s="147">
        <f t="shared" si="0"/>
        <v>97447.539</v>
      </c>
      <c r="H2" s="147">
        <f>H19*H18/100</f>
        <v>530.1</v>
      </c>
    </row>
    <row r="3" spans="1:8" ht="15">
      <c r="A3" s="141" t="s">
        <v>7</v>
      </c>
      <c r="B3" s="145">
        <f aca="true" t="shared" si="1" ref="B3:G3">B17*B18/100</f>
        <v>186.93865590000001</v>
      </c>
      <c r="C3" s="146">
        <f t="shared" si="1"/>
        <v>573143.812794</v>
      </c>
      <c r="D3" s="145">
        <f t="shared" si="1"/>
        <v>3080000</v>
      </c>
      <c r="E3" s="145">
        <f t="shared" si="1"/>
        <v>102650.20482000001</v>
      </c>
      <c r="F3" s="145">
        <f t="shared" si="1"/>
        <v>788.7812799999999</v>
      </c>
      <c r="G3" s="147">
        <f t="shared" si="1"/>
        <v>11545.421999999999</v>
      </c>
      <c r="H3" s="147">
        <f>H17*H18/100</f>
        <v>558</v>
      </c>
    </row>
    <row r="4" spans="1:8" ht="15">
      <c r="A4" s="142" t="s">
        <v>12</v>
      </c>
      <c r="B4" s="145">
        <f>AATO!J10</f>
        <v>502212</v>
      </c>
      <c r="C4" s="145">
        <f>BIM!J9</f>
        <v>1967306.88</v>
      </c>
      <c r="D4" s="147">
        <f>'ASCO HOLDING'!J9</f>
        <v>106831</v>
      </c>
      <c r="E4" s="145">
        <f>'PIAVE SERVIZI'!J10</f>
        <v>32302183</v>
      </c>
      <c r="F4" s="145">
        <f>CEV!J10</f>
        <v>3284303</v>
      </c>
      <c r="G4" s="147">
        <f>CIT!J10</f>
        <v>996304</v>
      </c>
      <c r="H4" s="147">
        <f>GAL!J10</f>
        <v>3033</v>
      </c>
    </row>
    <row r="5" spans="1:8" ht="15">
      <c r="A5" s="142" t="s">
        <v>47</v>
      </c>
      <c r="B5" s="147">
        <f>AATO!J11</f>
        <v>267500.7</v>
      </c>
      <c r="C5" s="145">
        <f>BIM!J10</f>
        <v>3059531.72</v>
      </c>
      <c r="D5" s="147">
        <f>'ASCO HOLDING'!J10</f>
        <v>791312</v>
      </c>
      <c r="E5" s="147">
        <f>'PIAVE SERVIZI'!J11</f>
        <v>30666071</v>
      </c>
      <c r="F5" s="147">
        <f>CEV!J11</f>
        <v>3986178</v>
      </c>
      <c r="G5" s="147">
        <f>CIT!J11</f>
        <v>1050565</v>
      </c>
      <c r="H5" s="147">
        <f>GAL!J11</f>
        <v>65702</v>
      </c>
    </row>
    <row r="6" spans="1:8" ht="15">
      <c r="A6" s="142" t="s">
        <v>13</v>
      </c>
      <c r="B6" s="145">
        <f>AATO!J12</f>
        <v>17763376.87</v>
      </c>
      <c r="C6" s="147">
        <f>BIM!J11</f>
        <v>1777736.49</v>
      </c>
      <c r="D6" s="147">
        <f>'ASCO HOLDING'!J11</f>
        <v>3925775</v>
      </c>
      <c r="E6" s="145">
        <f>'PIAVE SERVIZI'!J12</f>
        <v>41143331</v>
      </c>
      <c r="F6" s="147">
        <f>CEV!J12</f>
        <v>8789994</v>
      </c>
      <c r="G6" s="147">
        <f>CIT!J12</f>
        <v>9816859</v>
      </c>
      <c r="H6" s="147">
        <f>GAL!J12</f>
        <v>44</v>
      </c>
    </row>
    <row r="7" spans="1:8" ht="15">
      <c r="A7" s="142" t="s">
        <v>14</v>
      </c>
      <c r="B7" s="145"/>
      <c r="C7" s="145"/>
      <c r="D7" s="145"/>
      <c r="E7" s="145">
        <f>'PIAVE SERVIZI'!J13</f>
        <v>1254582</v>
      </c>
      <c r="F7" s="145">
        <f>CEV!J13</f>
        <v>0</v>
      </c>
      <c r="G7" s="147">
        <f>CIT!J13</f>
        <v>0</v>
      </c>
      <c r="H7" s="147">
        <f>GAL!J13</f>
        <v>0</v>
      </c>
    </row>
    <row r="8" spans="1:8" ht="15">
      <c r="A8" s="142" t="s">
        <v>15</v>
      </c>
      <c r="B8" s="148">
        <f>AATO!J14</f>
        <v>5</v>
      </c>
      <c r="C8" s="156">
        <f>BIM!J13</f>
        <v>0</v>
      </c>
      <c r="D8" s="149">
        <v>0</v>
      </c>
      <c r="E8" s="156">
        <f>'PIAVE SERVIZI'!J14</f>
        <v>153</v>
      </c>
      <c r="F8" s="145">
        <f>CEV!J14</f>
        <v>0</v>
      </c>
      <c r="G8" s="147">
        <f>CIT!J14</f>
        <v>4</v>
      </c>
      <c r="H8" s="147">
        <f>GAL!J14</f>
        <v>0</v>
      </c>
    </row>
    <row r="9" spans="1:8" ht="15">
      <c r="A9" s="142" t="s">
        <v>16</v>
      </c>
      <c r="B9" s="145">
        <f>AATO!J15</f>
        <v>144086.35</v>
      </c>
      <c r="C9" s="145">
        <f>BIM!J14</f>
        <v>104794.07</v>
      </c>
      <c r="D9" s="145">
        <v>0</v>
      </c>
      <c r="E9" s="145">
        <f>'PIAVE SERVIZI'!J15</f>
        <v>7314577</v>
      </c>
      <c r="F9" s="145">
        <f>CEV!J15</f>
        <v>0</v>
      </c>
      <c r="G9" s="147">
        <f>CIT!J15</f>
        <v>124832</v>
      </c>
      <c r="H9" s="147">
        <f>GAL!J15</f>
        <v>19900</v>
      </c>
    </row>
    <row r="10" spans="1:8" ht="15">
      <c r="A10" s="142" t="s">
        <v>17</v>
      </c>
      <c r="B10" s="145">
        <f>AATO!J16</f>
        <v>237983.74</v>
      </c>
      <c r="C10" s="147">
        <f>BIM!J15</f>
        <v>-716935.14</v>
      </c>
      <c r="D10" s="145">
        <f>'ASCO HOLDING'!J15</f>
        <v>22243547</v>
      </c>
      <c r="E10" s="145">
        <f>'PIAVE SERVIZI'!J16</f>
        <v>344246</v>
      </c>
      <c r="F10" s="145">
        <f>CEV!J16</f>
        <v>57187</v>
      </c>
      <c r="G10" s="147">
        <f>CIT!J16</f>
        <v>-281684</v>
      </c>
      <c r="H10" s="147">
        <f>GAL!J16</f>
        <v>7991</v>
      </c>
    </row>
    <row r="11" spans="1:8" ht="15">
      <c r="A11" s="142" t="s">
        <v>18</v>
      </c>
      <c r="B11" s="145"/>
      <c r="C11" s="150"/>
      <c r="D11" s="145"/>
      <c r="E11" s="145"/>
      <c r="F11" s="145"/>
      <c r="G11" s="147"/>
      <c r="H11" s="147"/>
    </row>
    <row r="12" spans="1:8" ht="15">
      <c r="A12" s="142" t="s">
        <v>19</v>
      </c>
      <c r="B12" s="145"/>
      <c r="C12" s="145"/>
      <c r="D12" s="145"/>
      <c r="E12" s="145"/>
      <c r="F12" s="145"/>
      <c r="G12" s="147"/>
      <c r="H12" s="147"/>
    </row>
    <row r="13" spans="1:8" ht="15">
      <c r="A13" s="142" t="s">
        <v>20</v>
      </c>
      <c r="B13" s="145"/>
      <c r="C13" s="145"/>
      <c r="D13" s="145"/>
      <c r="E13" s="145"/>
      <c r="F13" s="145"/>
      <c r="G13" s="147"/>
      <c r="H13" s="147"/>
    </row>
    <row r="14" spans="1:8" ht="15">
      <c r="A14" s="141" t="s">
        <v>21</v>
      </c>
      <c r="B14" s="145"/>
      <c r="C14" s="145"/>
      <c r="D14" s="145"/>
      <c r="E14" s="145"/>
      <c r="F14" s="145"/>
      <c r="G14" s="147"/>
      <c r="H14" s="147"/>
    </row>
    <row r="15" spans="1:8" ht="15">
      <c r="A15" s="141" t="s">
        <v>22</v>
      </c>
      <c r="B15" s="145"/>
      <c r="C15" s="145">
        <f>BIM!J20</f>
        <v>17614.32</v>
      </c>
      <c r="D15" s="145">
        <f>'ASCO HOLDING'!J20</f>
        <v>0</v>
      </c>
      <c r="E15" s="145">
        <f>'PIAVE SERVIZI'!J21</f>
        <v>14086.04</v>
      </c>
      <c r="F15" s="145">
        <f>CEV!J21</f>
        <v>1002</v>
      </c>
      <c r="G15" s="147">
        <f>CIT!J21</f>
        <v>12076.17</v>
      </c>
      <c r="H15" s="147"/>
    </row>
    <row r="16" spans="1:8" ht="15">
      <c r="A16" s="143" t="s">
        <v>37</v>
      </c>
      <c r="B16" s="145"/>
      <c r="C16" s="145"/>
      <c r="D16" s="145"/>
      <c r="E16" s="145"/>
      <c r="F16" s="151"/>
      <c r="G16" s="147"/>
      <c r="H16" s="147"/>
    </row>
    <row r="17" spans="1:8" ht="15">
      <c r="A17" s="141" t="s">
        <v>3</v>
      </c>
      <c r="B17" s="145">
        <f>AATO!J5</f>
        <v>2366312.1</v>
      </c>
      <c r="C17" s="147">
        <f>BIM!J4</f>
        <v>19494687.51</v>
      </c>
      <c r="D17" s="145">
        <f>'ASCO HOLDING'!J4</f>
        <v>140000000</v>
      </c>
      <c r="E17" s="145">
        <f>'PIAVE SERVIZI'!J5</f>
        <v>6134230</v>
      </c>
      <c r="F17" s="147">
        <f>CEV!J5</f>
        <v>704269</v>
      </c>
      <c r="G17" s="147">
        <f>CIT!J5</f>
        <v>549782</v>
      </c>
      <c r="H17" s="147">
        <f>GAL!J5</f>
        <v>20000</v>
      </c>
    </row>
    <row r="18" spans="1:8" s="131" customFormat="1" ht="15.75">
      <c r="A18" s="144" t="s">
        <v>5</v>
      </c>
      <c r="B18" s="152">
        <v>0.0079</v>
      </c>
      <c r="C18" s="153">
        <f>BIM!J6</f>
        <v>2.94</v>
      </c>
      <c r="D18" s="154">
        <f>'ASCO HOLDING'!J6</f>
        <v>2.2</v>
      </c>
      <c r="E18" s="153">
        <f>'PIAVE SERVIZI'!J7</f>
        <v>1.6734</v>
      </c>
      <c r="F18" s="153">
        <f>CEV!J7</f>
        <v>0.112</v>
      </c>
      <c r="G18" s="155">
        <f>CIT!J7</f>
        <v>2.1</v>
      </c>
      <c r="H18" s="155">
        <f>GAL!J7</f>
        <v>2.79</v>
      </c>
    </row>
    <row r="19" spans="1:8" ht="15">
      <c r="A19" s="141" t="s">
        <v>4</v>
      </c>
      <c r="B19" s="145">
        <f>AATO!J6</f>
        <v>2605061.75</v>
      </c>
      <c r="C19" s="147">
        <f>BIM!J5</f>
        <v>18777752.37</v>
      </c>
      <c r="D19" s="145">
        <f>'ASCO HOLDING'!J5</f>
        <v>250146109</v>
      </c>
      <c r="E19" s="145">
        <f>'PIAVE SERVIZI'!J6</f>
        <v>40357376</v>
      </c>
      <c r="F19" s="147">
        <f>CEV!J6</f>
        <v>761454</v>
      </c>
      <c r="G19" s="147">
        <f>CIT!J6</f>
        <v>4640359</v>
      </c>
      <c r="H19" s="147">
        <f>GAL!J6</f>
        <v>19000</v>
      </c>
    </row>
    <row r="20" spans="2:6" ht="14.25">
      <c r="B20" s="23"/>
      <c r="C20" s="23"/>
      <c r="D20" s="23"/>
      <c r="E20" s="23"/>
      <c r="F20" s="2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0.57421875" style="133" bestFit="1" customWidth="1"/>
    <col min="2" max="6" width="25.421875" style="133" bestFit="1" customWidth="1"/>
    <col min="7" max="7" width="53.00390625" style="133" bestFit="1" customWidth="1"/>
    <col min="8" max="16384" width="9.140625" style="133" customWidth="1"/>
  </cols>
  <sheetData>
    <row r="1" spans="2:7" s="132" customFormat="1" ht="12.75">
      <c r="B1" s="132" t="s">
        <v>51</v>
      </c>
      <c r="C1" s="159" t="s">
        <v>52</v>
      </c>
      <c r="D1" s="159" t="s">
        <v>53</v>
      </c>
      <c r="E1" s="159" t="s">
        <v>54</v>
      </c>
      <c r="F1" s="132" t="s">
        <v>55</v>
      </c>
      <c r="G1" s="132" t="s">
        <v>56</v>
      </c>
    </row>
    <row r="2" spans="1:7" ht="15">
      <c r="A2" s="141" t="s">
        <v>6</v>
      </c>
      <c r="B2" s="145">
        <f aca="true" t="shared" si="0" ref="B2:G2">B19*B18/100</f>
        <v>213.53855551</v>
      </c>
      <c r="C2" s="146">
        <f t="shared" si="0"/>
        <v>512297.29467</v>
      </c>
      <c r="D2" s="145">
        <f t="shared" si="0"/>
        <v>5111487.502</v>
      </c>
      <c r="E2" s="145">
        <f t="shared" si="0"/>
        <v>698184.48234</v>
      </c>
      <c r="F2" s="145">
        <f t="shared" si="0"/>
        <v>1068.07456</v>
      </c>
      <c r="G2" s="147">
        <f t="shared" si="0"/>
        <v>95119.773</v>
      </c>
    </row>
    <row r="3" spans="1:7" ht="15">
      <c r="A3" s="141" t="s">
        <v>7</v>
      </c>
      <c r="B3" s="145">
        <f aca="true" t="shared" si="1" ref="B3:G3">B17*B18/100</f>
        <v>205.79987825000003</v>
      </c>
      <c r="C3" s="146">
        <f t="shared" si="1"/>
        <v>552065.919678</v>
      </c>
      <c r="D3" s="145">
        <f t="shared" si="1"/>
        <v>3080000</v>
      </c>
      <c r="E3" s="145">
        <f t="shared" si="1"/>
        <v>102650.20482000001</v>
      </c>
      <c r="F3" s="145">
        <f t="shared" si="1"/>
        <v>853.22272</v>
      </c>
      <c r="G3" s="147">
        <f t="shared" si="1"/>
        <v>11545.421999999999</v>
      </c>
    </row>
    <row r="4" spans="1:7" ht="15">
      <c r="A4" s="142" t="s">
        <v>12</v>
      </c>
      <c r="B4" s="145">
        <f>AATO!K10</f>
        <v>417129.5</v>
      </c>
      <c r="C4" s="145">
        <f>BIM!K9</f>
        <v>2036430.48</v>
      </c>
      <c r="D4" s="147">
        <f>'ASCO HOLDING'!K9</f>
        <v>18</v>
      </c>
      <c r="E4" s="145">
        <f>'PIAVE SERVIZI'!K10</f>
        <v>37327284</v>
      </c>
      <c r="F4" s="145">
        <f>CEV!K10</f>
        <v>3243559</v>
      </c>
      <c r="G4" s="147">
        <f>CIT!K10</f>
        <v>993628</v>
      </c>
    </row>
    <row r="5" spans="1:7" ht="15">
      <c r="A5" s="142" t="s">
        <v>47</v>
      </c>
      <c r="B5" s="147">
        <f>AATO!K11</f>
        <v>310128.93</v>
      </c>
      <c r="C5" s="145">
        <f>BIM!K10</f>
        <v>3733801.55</v>
      </c>
      <c r="D5" s="147">
        <f>'ASCO HOLDING'!K10</f>
        <v>461789</v>
      </c>
      <c r="E5" s="147">
        <f>'PIAVE SERVIZI'!K11</f>
        <v>32812879</v>
      </c>
      <c r="F5" s="147">
        <f>CEV!K11</f>
        <v>3306437</v>
      </c>
      <c r="G5" s="147">
        <f>CIT!K11</f>
        <v>1164929</v>
      </c>
    </row>
    <row r="6" spans="1:7" ht="15">
      <c r="A6" s="142" t="s">
        <v>13</v>
      </c>
      <c r="B6" s="145">
        <f>AATO!K12</f>
        <v>14323738.65</v>
      </c>
      <c r="C6" s="147">
        <f>BIM!K11</f>
        <v>2678233.08</v>
      </c>
      <c r="D6" s="147">
        <f>'ASCO HOLDING'!K11</f>
        <v>8683338</v>
      </c>
      <c r="E6" s="145">
        <f>'PIAVE SERVIZI'!K12</f>
        <v>38347262</v>
      </c>
      <c r="F6" s="147">
        <f>CEV!K12</f>
        <v>8427308</v>
      </c>
      <c r="G6" s="147">
        <f>CIT!K12</f>
        <v>7998726</v>
      </c>
    </row>
    <row r="7" spans="1:7" ht="15">
      <c r="A7" s="142" t="s">
        <v>14</v>
      </c>
      <c r="B7" s="145"/>
      <c r="C7" s="145"/>
      <c r="D7" s="145"/>
      <c r="E7" s="145">
        <f>'PIAVE SERVIZI'!K13</f>
        <v>1219683</v>
      </c>
      <c r="F7" s="145">
        <f>CEV!K13</f>
        <v>6671</v>
      </c>
      <c r="G7" s="147">
        <f>CIT!K13</f>
        <v>0</v>
      </c>
    </row>
    <row r="8" spans="1:7" ht="15">
      <c r="A8" s="142" t="s">
        <v>15</v>
      </c>
      <c r="B8" s="148">
        <f>AATO!K14</f>
        <v>5</v>
      </c>
      <c r="C8" s="156">
        <f>BIM!K13</f>
        <v>3</v>
      </c>
      <c r="D8" s="149">
        <f>'ASCO HOLDING'!K13</f>
        <v>0</v>
      </c>
      <c r="E8" s="156">
        <f>'PIAVE SERVIZI'!K14</f>
        <v>154</v>
      </c>
      <c r="F8" s="145">
        <f>CEV!K14</f>
        <v>6</v>
      </c>
      <c r="G8" s="147" t="str">
        <f>CIT!K14</f>
        <v>dipendenti passati al consiglio di bacino sinistra piave</v>
      </c>
    </row>
    <row r="9" spans="1:7" ht="15">
      <c r="A9" s="142" t="s">
        <v>16</v>
      </c>
      <c r="B9" s="145">
        <f>AATO!K15</f>
        <v>164335.57</v>
      </c>
      <c r="C9" s="145">
        <f>BIM!K14</f>
        <v>133899.94</v>
      </c>
      <c r="D9" s="145">
        <f>'ASCO HOLDING'!K14</f>
        <v>0</v>
      </c>
      <c r="E9" s="145">
        <f>'PIAVE SERVIZI'!K15</f>
        <v>7456760</v>
      </c>
      <c r="F9" s="145">
        <f>CEV!K15</f>
        <v>134595</v>
      </c>
      <c r="G9" s="147">
        <f>CIT!K15</f>
        <v>0</v>
      </c>
    </row>
    <row r="10" spans="1:7" ht="15">
      <c r="A10" s="142" t="s">
        <v>17</v>
      </c>
      <c r="B10" s="145">
        <f>AATO!K16</f>
        <v>97957.94</v>
      </c>
      <c r="C10" s="147">
        <f>BIM!K15</f>
        <v>-1352674.32</v>
      </c>
      <c r="D10" s="145">
        <f>'ASCO HOLDING'!K15</f>
        <v>21983884</v>
      </c>
      <c r="E10" s="145">
        <f>'PIAVE SERVIZI'!K16</f>
        <v>1847090</v>
      </c>
      <c r="F10" s="145">
        <f>CEV!K16</f>
        <v>191832</v>
      </c>
      <c r="G10" s="147">
        <f>CIT!K16</f>
        <v>10847</v>
      </c>
    </row>
    <row r="11" spans="1:7" ht="15">
      <c r="A11" s="142" t="s">
        <v>18</v>
      </c>
      <c r="B11" s="145"/>
      <c r="C11" s="150"/>
      <c r="D11" s="145"/>
      <c r="E11" s="145"/>
      <c r="F11" s="145"/>
      <c r="G11" s="147"/>
    </row>
    <row r="12" spans="1:7" ht="15">
      <c r="A12" s="142" t="s">
        <v>19</v>
      </c>
      <c r="B12" s="145"/>
      <c r="C12" s="145"/>
      <c r="D12" s="145"/>
      <c r="E12" s="145"/>
      <c r="F12" s="145"/>
      <c r="G12" s="147"/>
    </row>
    <row r="13" spans="1:7" ht="15">
      <c r="A13" s="142" t="s">
        <v>20</v>
      </c>
      <c r="B13" s="145"/>
      <c r="C13" s="145"/>
      <c r="D13" s="145"/>
      <c r="E13" s="145"/>
      <c r="F13" s="145"/>
      <c r="G13" s="147"/>
    </row>
    <row r="14" spans="1:7" ht="15">
      <c r="A14" s="141" t="s">
        <v>21</v>
      </c>
      <c r="B14" s="145"/>
      <c r="C14" s="145">
        <f>BIM!K19</f>
        <v>113000</v>
      </c>
      <c r="D14" s="145">
        <f>'ASCO HOLDING'!K19</f>
        <v>396613.72</v>
      </c>
      <c r="E14" s="145">
        <f>'PIAVE SERVIZI'!K20</f>
        <v>126414.85</v>
      </c>
      <c r="F14" s="145">
        <f>CEV!K20</f>
        <v>0</v>
      </c>
      <c r="G14" s="147">
        <f>CIT!K20</f>
        <v>0</v>
      </c>
    </row>
    <row r="15" spans="1:7" ht="15">
      <c r="A15" s="141" t="s">
        <v>22</v>
      </c>
      <c r="B15" s="145"/>
      <c r="C15" s="145">
        <f>BIM!K20</f>
        <v>17614.33</v>
      </c>
      <c r="D15" s="145">
        <f>'ASCO HOLDING'!K20</f>
        <v>0</v>
      </c>
      <c r="E15" s="145">
        <f>'PIAVE SERVIZI'!K21</f>
        <v>22702</v>
      </c>
      <c r="F15" s="145">
        <f>CEV!K21</f>
        <v>1002</v>
      </c>
      <c r="G15" s="147">
        <f>CIT!K21</f>
        <v>0</v>
      </c>
    </row>
    <row r="16" spans="1:7" ht="15">
      <c r="A16" s="143" t="s">
        <v>37</v>
      </c>
      <c r="B16" s="145"/>
      <c r="C16" s="145"/>
      <c r="D16" s="145"/>
      <c r="E16" s="145"/>
      <c r="F16" s="151"/>
      <c r="G16" s="147"/>
    </row>
    <row r="17" spans="1:7" ht="15">
      <c r="A17" s="141" t="s">
        <v>3</v>
      </c>
      <c r="B17" s="145">
        <f>AATO!K5</f>
        <v>2605061.75</v>
      </c>
      <c r="C17" s="147">
        <f>BIM!K4</f>
        <v>18777752.37</v>
      </c>
      <c r="D17" s="145">
        <f>'ASCO HOLDING'!K4</f>
        <v>140000000</v>
      </c>
      <c r="E17" s="145">
        <f>'PIAVE SERVIZI'!K5</f>
        <v>6134230</v>
      </c>
      <c r="F17" s="147">
        <f>CEV!K5</f>
        <v>761806</v>
      </c>
      <c r="G17" s="147">
        <f>CIT!K5</f>
        <v>549782</v>
      </c>
    </row>
    <row r="18" spans="1:7" s="131" customFormat="1" ht="15.75">
      <c r="A18" s="144" t="s">
        <v>5</v>
      </c>
      <c r="B18" s="152">
        <v>0.0079</v>
      </c>
      <c r="C18" s="153">
        <f>BIM!K6</f>
        <v>2.94</v>
      </c>
      <c r="D18" s="154">
        <f>'ASCO HOLDING'!K6</f>
        <v>2.2</v>
      </c>
      <c r="E18" s="153">
        <f>'PIAVE SERVIZI'!K7</f>
        <v>1.6734</v>
      </c>
      <c r="F18" s="153">
        <f>CEV!K7</f>
        <v>0.112</v>
      </c>
      <c r="G18" s="155">
        <f>CIT!K7</f>
        <v>2.1</v>
      </c>
    </row>
    <row r="19" spans="1:7" ht="15">
      <c r="A19" s="141" t="s">
        <v>4</v>
      </c>
      <c r="B19" s="145">
        <f>AATO!K6</f>
        <v>2703019.69</v>
      </c>
      <c r="C19" s="147">
        <f>BIM!K5</f>
        <v>17425078.05</v>
      </c>
      <c r="D19" s="145">
        <f>'ASCO HOLDING'!K5</f>
        <v>232340341</v>
      </c>
      <c r="E19" s="145">
        <f>'PIAVE SERVIZI'!K6</f>
        <v>41722510</v>
      </c>
      <c r="F19" s="147">
        <f>CEV!K6</f>
        <v>953638</v>
      </c>
      <c r="G19" s="147">
        <f>CIT!K6</f>
        <v>4529513</v>
      </c>
    </row>
    <row r="20" spans="2:6" ht="14.25">
      <c r="B20" s="23"/>
      <c r="C20" s="23"/>
      <c r="D20" s="23"/>
      <c r="E20" s="23"/>
      <c r="F20" s="2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0.57421875" style="133" bestFit="1" customWidth="1"/>
    <col min="2" max="6" width="25.421875" style="133" bestFit="1" customWidth="1"/>
    <col min="7" max="7" width="31.7109375" style="133" customWidth="1"/>
    <col min="8" max="16384" width="9.140625" style="133" customWidth="1"/>
  </cols>
  <sheetData>
    <row r="1" spans="2:7" s="132" customFormat="1" ht="12.75">
      <c r="B1" s="132" t="s">
        <v>51</v>
      </c>
      <c r="C1" s="159" t="s">
        <v>52</v>
      </c>
      <c r="D1" s="159" t="s">
        <v>53</v>
      </c>
      <c r="E1" s="159" t="s">
        <v>54</v>
      </c>
      <c r="F1" s="132" t="s">
        <v>55</v>
      </c>
      <c r="G1" s="132" t="s">
        <v>56</v>
      </c>
    </row>
    <row r="2" spans="1:7" ht="15">
      <c r="A2" s="141" t="s">
        <v>6</v>
      </c>
      <c r="B2" s="145">
        <f aca="true" t="shared" si="0" ref="B2:G2">B19*B18/100</f>
        <v>224.71986159000005</v>
      </c>
      <c r="C2" s="146">
        <f t="shared" si="0"/>
        <v>468826.567566</v>
      </c>
      <c r="D2" s="145">
        <f t="shared" si="0"/>
        <v>5097190.252</v>
      </c>
      <c r="E2" s="145">
        <f t="shared" si="0"/>
        <v>786785.004834</v>
      </c>
      <c r="F2" s="145">
        <f t="shared" si="0"/>
        <v>879.9776999999999</v>
      </c>
      <c r="G2" s="147">
        <f t="shared" si="0"/>
        <v>97352.871</v>
      </c>
    </row>
    <row r="3" spans="1:7" ht="15">
      <c r="A3" s="141" t="s">
        <v>7</v>
      </c>
      <c r="B3" s="145">
        <f aca="true" t="shared" si="1" ref="B3:G3">B17*B18/100</f>
        <v>213.53855551</v>
      </c>
      <c r="C3" s="146">
        <f t="shared" si="1"/>
        <v>512297.29467</v>
      </c>
      <c r="D3" s="145">
        <f t="shared" si="1"/>
        <v>3080000</v>
      </c>
      <c r="E3" s="145">
        <f t="shared" si="1"/>
        <v>102650.20482000001</v>
      </c>
      <c r="F3" s="145">
        <f t="shared" si="1"/>
        <v>859.0842</v>
      </c>
      <c r="G3" s="147">
        <f t="shared" si="1"/>
        <v>11545.421999999999</v>
      </c>
    </row>
    <row r="4" spans="1:7" ht="15">
      <c r="A4" s="142" t="s">
        <v>12</v>
      </c>
      <c r="B4" s="145">
        <f>AATO!L10</f>
        <v>419778.5</v>
      </c>
      <c r="C4" s="145">
        <f>BIM!L9</f>
        <v>3145947.21</v>
      </c>
      <c r="D4" s="147">
        <f>'ASCO HOLDING'!L9</f>
        <v>129906</v>
      </c>
      <c r="E4" s="145">
        <f>'PIAVE SERVIZI'!L10</f>
        <v>45302726</v>
      </c>
      <c r="F4" s="145">
        <f>CEV!L10</f>
        <v>3220426</v>
      </c>
      <c r="G4" s="147">
        <f>CIT!L10</f>
        <v>982507</v>
      </c>
    </row>
    <row r="5" spans="1:7" ht="15">
      <c r="A5" s="142" t="s">
        <v>47</v>
      </c>
      <c r="B5" s="147">
        <f>AATO!L11</f>
        <v>268359.85</v>
      </c>
      <c r="C5" s="145">
        <f>BIM!L10</f>
        <v>4794802.81</v>
      </c>
      <c r="D5" s="147">
        <f>'ASCO HOLDING'!L10</f>
        <v>591363</v>
      </c>
      <c r="E5" s="147">
        <f>'PIAVE SERVIZI'!L11</f>
        <v>37192621</v>
      </c>
      <c r="F5" s="147">
        <f>CEV!L11</f>
        <v>2956511</v>
      </c>
      <c r="G5" s="147">
        <f>CIT!L11</f>
        <v>883469</v>
      </c>
    </row>
    <row r="6" spans="1:7" ht="15">
      <c r="A6" s="142" t="s">
        <v>13</v>
      </c>
      <c r="B6" s="145">
        <f>AATO!L12</f>
        <v>11792285.83</v>
      </c>
      <c r="C6" s="147">
        <f>BIM!L11</f>
        <v>5672380.47</v>
      </c>
      <c r="D6" s="147">
        <f>'ASCO HOLDING'!L11</f>
        <v>9838933</v>
      </c>
      <c r="E6" s="145">
        <f>'PIAVE SERVIZI'!L12</f>
        <v>38353624</v>
      </c>
      <c r="F6" s="147">
        <f>CEV!L12</f>
        <v>7968071</v>
      </c>
      <c r="G6" s="147">
        <f>CIT!L12</f>
        <v>7504709</v>
      </c>
    </row>
    <row r="7" spans="1:7" ht="15">
      <c r="A7" s="142" t="s">
        <v>14</v>
      </c>
      <c r="B7" s="145"/>
      <c r="C7" s="145"/>
      <c r="D7" s="145"/>
      <c r="E7" s="145">
        <f>'PIAVE SERVIZI'!L13</f>
        <v>1219240</v>
      </c>
      <c r="F7" s="145">
        <f>CEV!L13</f>
        <v>15885</v>
      </c>
      <c r="G7" s="147">
        <f>CIT!L13</f>
        <v>0</v>
      </c>
    </row>
    <row r="8" spans="1:7" ht="15">
      <c r="A8" s="142" t="s">
        <v>15</v>
      </c>
      <c r="B8" s="148">
        <f>AATO!L14</f>
        <v>5</v>
      </c>
      <c r="C8" s="156">
        <f>BIM!L13</f>
        <v>3</v>
      </c>
      <c r="D8" s="149">
        <f>'ASCO HOLDING'!L13</f>
        <v>0</v>
      </c>
      <c r="E8" s="156">
        <f>'PIAVE SERVIZI'!L14</f>
        <v>164</v>
      </c>
      <c r="F8" s="145">
        <f>CEV!L14</f>
        <v>6</v>
      </c>
      <c r="G8" s="147" t="str">
        <f>CIT!K14</f>
        <v>dipendenti passati al consiglio di bacino sinistra piave</v>
      </c>
    </row>
    <row r="9" spans="1:7" ht="15">
      <c r="A9" s="142" t="s">
        <v>16</v>
      </c>
      <c r="B9" s="145">
        <f>AATO!L15</f>
        <v>165113.57</v>
      </c>
      <c r="C9" s="145">
        <f>BIM!L14</f>
        <v>137548.93</v>
      </c>
      <c r="D9" s="145">
        <f>'ASCO HOLDING'!L14</f>
        <v>0</v>
      </c>
      <c r="E9" s="145">
        <f>'PIAVE SERVIZI'!L15</f>
        <v>7752991</v>
      </c>
      <c r="F9" s="145">
        <f>CEV!L15</f>
        <v>327775</v>
      </c>
      <c r="G9" s="147">
        <f>CIT!L15</f>
        <v>0</v>
      </c>
    </row>
    <row r="10" spans="1:7" ht="15">
      <c r="A10" s="142" t="s">
        <v>17</v>
      </c>
      <c r="B10" s="145">
        <f>AATO!L16</f>
        <v>141535.52</v>
      </c>
      <c r="C10" s="147">
        <f>BIM!L15</f>
        <v>-1478596.16</v>
      </c>
      <c r="D10" s="145">
        <f>'ASCO HOLDING'!L15</f>
        <v>27354325</v>
      </c>
      <c r="E10" s="145">
        <f>'PIAVE SERVIZI'!L16</f>
        <v>5227651</v>
      </c>
      <c r="F10" s="145">
        <f>CEV!L16</f>
        <v>23216</v>
      </c>
      <c r="G10" s="147">
        <f>CIT!L16</f>
        <v>106339</v>
      </c>
    </row>
    <row r="11" spans="1:7" ht="15">
      <c r="A11" s="142" t="s">
        <v>18</v>
      </c>
      <c r="B11" s="145"/>
      <c r="C11" s="150"/>
      <c r="D11" s="145"/>
      <c r="E11" s="145"/>
      <c r="F11" s="145"/>
      <c r="G11" s="147"/>
    </row>
    <row r="12" spans="1:7" ht="15">
      <c r="A12" s="142" t="s">
        <v>19</v>
      </c>
      <c r="B12" s="145"/>
      <c r="C12" s="145"/>
      <c r="D12" s="145"/>
      <c r="E12" s="145"/>
      <c r="F12" s="145"/>
      <c r="G12" s="147"/>
    </row>
    <row r="13" spans="1:7" ht="15">
      <c r="A13" s="142" t="s">
        <v>20</v>
      </c>
      <c r="B13" s="145"/>
      <c r="C13" s="145"/>
      <c r="D13" s="145"/>
      <c r="E13" s="145"/>
      <c r="F13" s="145"/>
      <c r="G13" s="147"/>
    </row>
    <row r="14" spans="1:7" ht="15">
      <c r="A14" s="141" t="s">
        <v>21</v>
      </c>
      <c r="B14" s="145"/>
      <c r="C14" s="145">
        <f>BIM!L19</f>
        <v>114000</v>
      </c>
      <c r="D14" s="145">
        <f>'ASCO HOLDING'!L19</f>
        <v>616910.13</v>
      </c>
      <c r="E14" s="145">
        <f>'PIAVE SERVIZI'!L20</f>
        <v>99920</v>
      </c>
      <c r="F14" s="145">
        <f>CEV!L20</f>
        <v>0</v>
      </c>
      <c r="G14" s="147">
        <f>CIT!L20</f>
        <v>0</v>
      </c>
    </row>
    <row r="15" spans="1:7" ht="15">
      <c r="A15" s="141" t="s">
        <v>22</v>
      </c>
      <c r="B15" s="145"/>
      <c r="C15" s="145">
        <f>BIM!L20</f>
        <v>17614.32</v>
      </c>
      <c r="D15" s="145">
        <f>'ASCO HOLDING'!L20</f>
        <v>0</v>
      </c>
      <c r="E15" s="145">
        <f>'PIAVE SERVIZI'!L21</f>
        <v>24200</v>
      </c>
      <c r="F15" s="145">
        <f>CEV!L21</f>
        <v>1002</v>
      </c>
      <c r="G15" s="147">
        <f>CIT!L21</f>
        <v>0</v>
      </c>
    </row>
    <row r="16" spans="1:7" ht="15">
      <c r="A16" s="143" t="s">
        <v>37</v>
      </c>
      <c r="B16" s="145"/>
      <c r="C16" s="145"/>
      <c r="D16" s="145"/>
      <c r="E16" s="145"/>
      <c r="F16" s="151"/>
      <c r="G16" s="147"/>
    </row>
    <row r="17" spans="1:7" ht="15">
      <c r="A17" s="141" t="s">
        <v>3</v>
      </c>
      <c r="B17" s="145">
        <f>AATO!L5</f>
        <v>2703019.69</v>
      </c>
      <c r="C17" s="147">
        <f>BIM!L4</f>
        <v>17425078.05</v>
      </c>
      <c r="D17" s="145">
        <f>'ASCO HOLDING'!L4</f>
        <v>140000000</v>
      </c>
      <c r="E17" s="145">
        <f>'PIAVE SERVIZI'!L5</f>
        <v>6134230</v>
      </c>
      <c r="F17" s="147">
        <f>CEV!L5</f>
        <v>954538</v>
      </c>
      <c r="G17" s="147">
        <f>CIT!L5</f>
        <v>549782</v>
      </c>
    </row>
    <row r="18" spans="1:7" s="131" customFormat="1" ht="15.75">
      <c r="A18" s="144" t="s">
        <v>5</v>
      </c>
      <c r="B18" s="152">
        <f>AATO!L7</f>
        <v>0.0079</v>
      </c>
      <c r="C18" s="153">
        <f>BIM!L6</f>
        <v>2.94</v>
      </c>
      <c r="D18" s="154">
        <f>'ASCO HOLDING'!L6</f>
        <v>2.2</v>
      </c>
      <c r="E18" s="153">
        <f>'PIAVE SERVIZI'!L7</f>
        <v>1.6734</v>
      </c>
      <c r="F18" s="153">
        <f>CEV!L7</f>
        <v>0.09</v>
      </c>
      <c r="G18" s="155">
        <f>CIT!L7</f>
        <v>2.1</v>
      </c>
    </row>
    <row r="19" spans="1:7" ht="15">
      <c r="A19" s="141" t="s">
        <v>4</v>
      </c>
      <c r="B19" s="145">
        <f>AATO!L6</f>
        <v>2844555.21</v>
      </c>
      <c r="C19" s="147">
        <f>BIM!L5</f>
        <v>15946481.89</v>
      </c>
      <c r="D19" s="145">
        <f>'ASCO HOLDING'!L5</f>
        <v>231690466</v>
      </c>
      <c r="E19" s="145">
        <f>'PIAVE SERVIZI'!L6</f>
        <v>47017151</v>
      </c>
      <c r="F19" s="147">
        <f>CEV!L6</f>
        <v>977753</v>
      </c>
      <c r="G19" s="147">
        <f>CIT!L6</f>
        <v>4635851</v>
      </c>
    </row>
    <row r="20" spans="1:7" ht="15">
      <c r="A20" s="160" t="s">
        <v>73</v>
      </c>
      <c r="B20" s="161">
        <v>14636841.04</v>
      </c>
      <c r="C20" s="161">
        <v>22938862.36</v>
      </c>
      <c r="D20" s="161">
        <v>241603360</v>
      </c>
      <c r="E20" s="161">
        <v>129691529</v>
      </c>
      <c r="F20" s="161">
        <v>9524613</v>
      </c>
      <c r="G20" s="161">
        <v>12157475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0.57421875" style="133" bestFit="1" customWidth="1"/>
    <col min="2" max="6" width="25.421875" style="133" bestFit="1" customWidth="1"/>
    <col min="7" max="7" width="31.7109375" style="133" customWidth="1"/>
    <col min="8" max="16384" width="9.140625" style="133" customWidth="1"/>
  </cols>
  <sheetData>
    <row r="1" spans="2:7" s="132" customFormat="1" ht="12.75">
      <c r="B1" s="163" t="s">
        <v>51</v>
      </c>
      <c r="C1" s="163" t="s">
        <v>52</v>
      </c>
      <c r="D1" s="163" t="s">
        <v>53</v>
      </c>
      <c r="E1" s="163" t="s">
        <v>54</v>
      </c>
      <c r="F1" s="163" t="s">
        <v>55</v>
      </c>
      <c r="G1" s="163" t="s">
        <v>56</v>
      </c>
    </row>
    <row r="2" spans="1:7" ht="15">
      <c r="A2" s="141" t="s">
        <v>6</v>
      </c>
      <c r="B2" s="145">
        <f aca="true" t="shared" si="0" ref="B2:G2">B19*B18/100</f>
        <v>267.02531433</v>
      </c>
      <c r="C2" s="146">
        <f t="shared" si="0"/>
        <v>117443.69107799999</v>
      </c>
      <c r="D2" s="145">
        <f t="shared" si="0"/>
        <v>5300659.056</v>
      </c>
      <c r="E2" s="145">
        <f t="shared" si="0"/>
        <v>776464.6964</v>
      </c>
      <c r="F2" s="145">
        <f t="shared" si="0"/>
        <v>900.3249</v>
      </c>
      <c r="G2" s="147">
        <f t="shared" si="0"/>
        <v>97392.519</v>
      </c>
    </row>
    <row r="3" spans="1:7" ht="15">
      <c r="A3" s="141" t="s">
        <v>7</v>
      </c>
      <c r="B3" s="145">
        <f aca="true" t="shared" si="1" ref="B3:G3">B17*B18/100</f>
        <v>224.71986159000005</v>
      </c>
      <c r="C3" s="146">
        <f t="shared" si="1"/>
        <v>122820.420114</v>
      </c>
      <c r="D3" s="145">
        <f t="shared" si="1"/>
        <v>3080000</v>
      </c>
      <c r="E3" s="145">
        <f t="shared" si="1"/>
        <v>102441.641</v>
      </c>
      <c r="F3" s="145">
        <f t="shared" si="1"/>
        <v>882.4976999999999</v>
      </c>
      <c r="G3" s="147">
        <f t="shared" si="1"/>
        <v>11545.421999999999</v>
      </c>
    </row>
    <row r="4" spans="1:7" ht="15">
      <c r="A4" s="142" t="s">
        <v>12</v>
      </c>
      <c r="B4" s="145">
        <f>AATO!M10</f>
        <v>422179.5</v>
      </c>
      <c r="C4" s="145">
        <f>BIM!M9</f>
        <v>2453302.34</v>
      </c>
      <c r="D4" s="147">
        <f>'ASCO HOLDING'!M9</f>
        <v>376864</v>
      </c>
      <c r="E4" s="145">
        <f>'PIAVE SERVIZI'!M10</f>
        <v>39187602</v>
      </c>
      <c r="F4" s="145">
        <f>CEV!M10</f>
        <v>3388462</v>
      </c>
      <c r="G4" s="147">
        <f>CIT!M10</f>
        <v>943508</v>
      </c>
    </row>
    <row r="5" spans="1:7" ht="15">
      <c r="A5" s="142" t="s">
        <v>47</v>
      </c>
      <c r="B5" s="147">
        <f>AATO!M11</f>
        <v>289841.92</v>
      </c>
      <c r="C5" s="145">
        <f>BIM!M10</f>
        <v>2140831.03</v>
      </c>
      <c r="D5" s="147">
        <f>'ASCO HOLDING'!M10</f>
        <v>1020657</v>
      </c>
      <c r="E5" s="147">
        <f>'PIAVE SERVIZI'!M11</f>
        <v>36873055</v>
      </c>
      <c r="F5" s="147">
        <f>CEV!M11</f>
        <v>3150841</v>
      </c>
      <c r="G5" s="147">
        <f>CIT!M11</f>
        <v>847526</v>
      </c>
    </row>
    <row r="6" spans="1:7" ht="15">
      <c r="A6" s="142" t="s">
        <v>13</v>
      </c>
      <c r="B6" s="145">
        <f>AATO!M12</f>
        <v>11335633.8</v>
      </c>
      <c r="C6" s="147">
        <f>BIM!M11</f>
        <v>9161231.43</v>
      </c>
      <c r="D6" s="147">
        <f>'ASCO HOLDING'!M11</f>
        <v>3264725</v>
      </c>
      <c r="E6" s="145">
        <f>'PIAVE SERVIZI'!M12</f>
        <v>36476496</v>
      </c>
      <c r="F6" s="147">
        <f>CEV!M12</f>
        <v>7383464</v>
      </c>
      <c r="G6" s="147">
        <f>CIT!M12</f>
        <v>6911488</v>
      </c>
    </row>
    <row r="7" spans="1:7" ht="15">
      <c r="A7" s="142" t="s">
        <v>14</v>
      </c>
      <c r="B7" s="145"/>
      <c r="C7" s="145"/>
      <c r="D7" s="145"/>
      <c r="E7" s="145">
        <f>'PIAVE SERVIZI'!M13</f>
        <v>1215684</v>
      </c>
      <c r="F7" s="145">
        <f>CEV!M13</f>
        <v>17750</v>
      </c>
      <c r="G7" s="147">
        <f>CIT!M13</f>
        <v>0</v>
      </c>
    </row>
    <row r="8" spans="1:7" ht="15">
      <c r="A8" s="142" t="s">
        <v>15</v>
      </c>
      <c r="B8" s="148">
        <f>AATO!M14</f>
        <v>5</v>
      </c>
      <c r="C8" s="145">
        <f>BIM!M13</f>
        <v>3</v>
      </c>
      <c r="D8" s="149">
        <f>'ASCO HOLDING'!M13</f>
        <v>0</v>
      </c>
      <c r="E8" s="145">
        <f>'PIAVE SERVIZI'!M14</f>
        <v>177</v>
      </c>
      <c r="F8" s="145">
        <f>CEV!M14</f>
        <v>7</v>
      </c>
      <c r="G8" s="147" t="str">
        <f>CIT!K14</f>
        <v>dipendenti passati al consiglio di bacino sinistra piave</v>
      </c>
    </row>
    <row r="9" spans="1:7" ht="15">
      <c r="A9" s="142" t="s">
        <v>16</v>
      </c>
      <c r="B9" s="145">
        <f>AATO!M15</f>
        <v>177053.32</v>
      </c>
      <c r="C9" s="145">
        <f>BIM!M14</f>
        <v>151736.15</v>
      </c>
      <c r="D9" s="145">
        <f>'ASCO HOLDING'!M14</f>
        <v>0</v>
      </c>
      <c r="E9" s="145">
        <f>'PIAVE SERVIZI'!M15</f>
        <v>8333879</v>
      </c>
      <c r="F9" s="145">
        <f>CEV!M15</f>
        <v>395863</v>
      </c>
      <c r="G9" s="147">
        <f>CIT!M15</f>
        <v>0</v>
      </c>
    </row>
    <row r="10" spans="1:7" ht="15">
      <c r="A10" s="142" t="s">
        <v>17</v>
      </c>
      <c r="B10" s="145">
        <f>AATO!M16</f>
        <v>121683.72</v>
      </c>
      <c r="C10" s="147">
        <f>BIM!M15</f>
        <v>-182881.94</v>
      </c>
      <c r="D10" s="145">
        <f>'ASCO HOLDING'!M15</f>
        <v>27252583</v>
      </c>
      <c r="E10" s="145">
        <f>'PIAVE SERVIZI'!M16</f>
        <v>1272573</v>
      </c>
      <c r="F10" s="145">
        <f>CEV!M16</f>
        <v>19808</v>
      </c>
      <c r="G10" s="147">
        <f>CIT!M16</f>
        <v>1888</v>
      </c>
    </row>
    <row r="11" spans="1:7" ht="15">
      <c r="A11" s="142" t="s">
        <v>18</v>
      </c>
      <c r="B11" s="145"/>
      <c r="C11" s="150"/>
      <c r="D11" s="145"/>
      <c r="E11" s="145"/>
      <c r="F11" s="145"/>
      <c r="G11" s="147"/>
    </row>
    <row r="12" spans="1:7" ht="15">
      <c r="A12" s="142" t="s">
        <v>19</v>
      </c>
      <c r="B12" s="145"/>
      <c r="C12" s="145"/>
      <c r="D12" s="145"/>
      <c r="E12" s="145"/>
      <c r="F12" s="145"/>
      <c r="G12" s="147"/>
    </row>
    <row r="13" spans="1:7" ht="15">
      <c r="A13" s="142" t="s">
        <v>20</v>
      </c>
      <c r="B13" s="145"/>
      <c r="C13" s="145"/>
      <c r="D13" s="145"/>
      <c r="E13" s="145"/>
      <c r="F13" s="145"/>
      <c r="G13" s="147"/>
    </row>
    <row r="14" spans="1:7" ht="15">
      <c r="A14" s="141" t="s">
        <v>21</v>
      </c>
      <c r="B14" s="145"/>
      <c r="C14" s="145">
        <f>BIM!M19</f>
        <v>113000</v>
      </c>
      <c r="D14" s="145">
        <f>'ASCO HOLDING'!M19</f>
        <v>396613.72</v>
      </c>
      <c r="E14" s="145">
        <f>'PIAVE SERVIZI'!M20</f>
        <v>130422.32</v>
      </c>
      <c r="F14" s="145">
        <f>CEV!M20</f>
        <v>0</v>
      </c>
      <c r="G14" s="147">
        <f>CIT!M20</f>
        <v>0</v>
      </c>
    </row>
    <row r="15" spans="1:7" ht="15">
      <c r="A15" s="141" t="s">
        <v>22</v>
      </c>
      <c r="B15" s="145"/>
      <c r="C15" s="145">
        <f>BIM!M20</f>
        <v>17614.32</v>
      </c>
      <c r="D15" s="145">
        <f>'ASCO HOLDING'!M20</f>
        <v>0</v>
      </c>
      <c r="E15" s="145">
        <f>'PIAVE SERVIZI'!M21</f>
        <v>12349.48</v>
      </c>
      <c r="F15" s="145">
        <f>CEV!M21</f>
        <v>1002</v>
      </c>
      <c r="G15" s="147">
        <f>CIT!M21</f>
        <v>0</v>
      </c>
    </row>
    <row r="16" spans="1:7" ht="15">
      <c r="A16" s="143" t="s">
        <v>37</v>
      </c>
      <c r="B16" s="145"/>
      <c r="C16" s="145"/>
      <c r="D16" s="145"/>
      <c r="E16" s="145"/>
      <c r="F16" s="151"/>
      <c r="G16" s="147"/>
    </row>
    <row r="17" spans="1:7" ht="15">
      <c r="A17" s="141" t="s">
        <v>3</v>
      </c>
      <c r="B17" s="145">
        <f>AATO!M5</f>
        <v>2844555.21</v>
      </c>
      <c r="C17" s="147">
        <f>BIM!M4</f>
        <v>4177565.31</v>
      </c>
      <c r="D17" s="145">
        <f>'ASCO HOLDING'!M4</f>
        <v>140000000</v>
      </c>
      <c r="E17" s="145">
        <f>'PIAVE SERVIZI'!M5</f>
        <v>6134230</v>
      </c>
      <c r="F17" s="147">
        <f>CEV!M5</f>
        <v>980553</v>
      </c>
      <c r="G17" s="147">
        <f>CIT!M5</f>
        <v>549782</v>
      </c>
    </row>
    <row r="18" spans="1:7" s="131" customFormat="1" ht="15.75">
      <c r="A18" s="144" t="s">
        <v>5</v>
      </c>
      <c r="B18" s="152">
        <f>AATO!M7</f>
        <v>0.0079</v>
      </c>
      <c r="C18" s="153">
        <f>BIM!M6</f>
        <v>2.94</v>
      </c>
      <c r="D18" s="154">
        <f>'ASCO HOLDING'!M6</f>
        <v>2.2</v>
      </c>
      <c r="E18" s="153">
        <f>'PIAVE SERVIZI'!M7</f>
        <v>1.67</v>
      </c>
      <c r="F18" s="153">
        <f>CEV!M7</f>
        <v>0.09</v>
      </c>
      <c r="G18" s="155">
        <f>CIT!M7</f>
        <v>2.1</v>
      </c>
    </row>
    <row r="19" spans="1:7" ht="15">
      <c r="A19" s="141" t="s">
        <v>4</v>
      </c>
      <c r="B19" s="145">
        <f>AATO!M6</f>
        <v>3380067.27</v>
      </c>
      <c r="C19" s="147">
        <f>BIM!M5</f>
        <v>3994683.37</v>
      </c>
      <c r="D19" s="145">
        <f>'ASCO HOLDING'!M5</f>
        <v>240939048</v>
      </c>
      <c r="E19" s="145">
        <f>'PIAVE SERVIZI'!M6</f>
        <v>46494892</v>
      </c>
      <c r="F19" s="147">
        <f>CEV!M6</f>
        <v>1000361</v>
      </c>
      <c r="G19" s="147">
        <f>CIT!M6</f>
        <v>4637739</v>
      </c>
    </row>
    <row r="20" spans="1:7" ht="15">
      <c r="A20" s="160" t="s">
        <v>73</v>
      </c>
      <c r="B20" s="161">
        <f>AATO!M23</f>
        <v>14715701.07</v>
      </c>
      <c r="C20" s="161">
        <f>BIM!M22</f>
        <v>14475914.8</v>
      </c>
      <c r="D20" s="161">
        <f>'ASCO HOLDING'!M22</f>
        <v>244207380</v>
      </c>
      <c r="E20" s="161">
        <f>'PIAVE SERVIZI'!M23</f>
        <v>126360665</v>
      </c>
      <c r="F20" s="161">
        <f>CEV!M23</f>
        <v>8631951</v>
      </c>
      <c r="G20" s="161">
        <f>CIT!M23</f>
        <v>11569027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0.57421875" style="133" bestFit="1" customWidth="1"/>
    <col min="2" max="6" width="25.421875" style="133" bestFit="1" customWidth="1"/>
    <col min="7" max="7" width="31.7109375" style="133" customWidth="1"/>
    <col min="8" max="16384" width="9.140625" style="133" customWidth="1"/>
  </cols>
  <sheetData>
    <row r="1" spans="2:7" s="132" customFormat="1" ht="12.75">
      <c r="B1" s="163" t="s">
        <v>51</v>
      </c>
      <c r="C1" s="163" t="s">
        <v>52</v>
      </c>
      <c r="D1" s="163" t="s">
        <v>53</v>
      </c>
      <c r="E1" s="163" t="s">
        <v>54</v>
      </c>
      <c r="F1" s="163" t="s">
        <v>55</v>
      </c>
      <c r="G1" s="163" t="s">
        <v>56</v>
      </c>
    </row>
    <row r="2" spans="1:7" ht="15">
      <c r="A2" s="141" t="s">
        <v>6</v>
      </c>
      <c r="B2" s="145">
        <f aca="true" t="shared" si="0" ref="B2:G2">B19*B18/100</f>
        <v>274.92452828</v>
      </c>
      <c r="C2" s="167">
        <f t="shared" si="0"/>
        <v>128969.06290800002</v>
      </c>
      <c r="D2" s="168">
        <f t="shared" si="0"/>
        <v>5206508.9423</v>
      </c>
      <c r="E2" s="168">
        <f t="shared" si="0"/>
        <v>802447.0741</v>
      </c>
      <c r="F2" s="168">
        <f t="shared" si="0"/>
        <v>907.9766999999999</v>
      </c>
      <c r="G2" s="169">
        <f t="shared" si="0"/>
        <v>97532.69148</v>
      </c>
    </row>
    <row r="3" spans="1:7" ht="15">
      <c r="A3" s="141" t="s">
        <v>7</v>
      </c>
      <c r="B3" s="145">
        <f aca="true" t="shared" si="1" ref="B3:G3">B17*B18/100</f>
        <v>267.02531433</v>
      </c>
      <c r="C3" s="167">
        <f t="shared" si="1"/>
        <v>65784.017628</v>
      </c>
      <c r="D3" s="168">
        <f t="shared" si="1"/>
        <v>4403000</v>
      </c>
      <c r="E3" s="168">
        <f t="shared" si="1"/>
        <v>102441.641</v>
      </c>
      <c r="F3" s="168">
        <f t="shared" si="1"/>
        <v>902.6648999999999</v>
      </c>
      <c r="G3" s="169">
        <f t="shared" si="1"/>
        <v>11547.312</v>
      </c>
    </row>
    <row r="4" spans="1:7" ht="15">
      <c r="A4" s="142" t="s">
        <v>12</v>
      </c>
      <c r="B4" s="145">
        <f>AATO!N10</f>
        <v>422129.5</v>
      </c>
      <c r="C4" s="168">
        <f>BIM!N9</f>
        <v>2393292.66</v>
      </c>
      <c r="D4" s="169">
        <f>'ASCO HOLDING'!N9</f>
        <v>11468</v>
      </c>
      <c r="E4" s="168">
        <f>'PIAVE SERVIZI'!N10</f>
        <v>41317879</v>
      </c>
      <c r="F4" s="168">
        <f>CEV!N10</f>
        <v>3420806</v>
      </c>
      <c r="G4" s="169">
        <f>CIT!N10</f>
        <v>879709.75</v>
      </c>
    </row>
    <row r="5" spans="1:7" ht="15">
      <c r="A5" s="142" t="s">
        <v>47</v>
      </c>
      <c r="B5" s="147">
        <f>AATO!N11</f>
        <v>297023.05</v>
      </c>
      <c r="C5" s="168">
        <f>BIM!N10</f>
        <v>1794733.24</v>
      </c>
      <c r="D5" s="169">
        <f>'ASCO HOLDING'!N10</f>
        <v>1203899</v>
      </c>
      <c r="E5" s="169">
        <f>'PIAVE SERVIZI'!N11</f>
        <v>38245594</v>
      </c>
      <c r="F5" s="169">
        <f>CEV!N11</f>
        <v>3231234</v>
      </c>
      <c r="G5" s="169">
        <f>CIT!N11</f>
        <v>860896.7</v>
      </c>
    </row>
    <row r="6" spans="1:7" ht="15">
      <c r="A6" s="142" t="s">
        <v>13</v>
      </c>
      <c r="B6" s="145">
        <f>AATO!N12</f>
        <v>10232087.18</v>
      </c>
      <c r="C6" s="169">
        <f>BIM!N11</f>
        <v>10613957.51</v>
      </c>
      <c r="D6" s="169">
        <f>'ASCO HOLDING'!N11</f>
        <v>51429359</v>
      </c>
      <c r="E6" s="168">
        <f>'PIAVE SERVIZI'!N12</f>
        <v>38931038</v>
      </c>
      <c r="F6" s="169">
        <f>CEV!N12</f>
        <v>5810682</v>
      </c>
      <c r="G6" s="169">
        <f>CIT!N12</f>
        <v>6424013.41</v>
      </c>
    </row>
    <row r="7" spans="1:7" ht="15">
      <c r="A7" s="142" t="s">
        <v>14</v>
      </c>
      <c r="B7" s="145"/>
      <c r="C7" s="168"/>
      <c r="D7" s="168"/>
      <c r="E7" s="168">
        <f>'PIAVE SERVIZI'!N13</f>
        <v>1141975</v>
      </c>
      <c r="F7" s="168">
        <f>CEV!N13</f>
        <v>23084</v>
      </c>
      <c r="G7" s="169">
        <f>CIT!N13</f>
        <v>0</v>
      </c>
    </row>
    <row r="8" spans="1:7" ht="15">
      <c r="A8" s="142" t="s">
        <v>15</v>
      </c>
      <c r="B8" s="148">
        <f>AATO!N14</f>
        <v>5</v>
      </c>
      <c r="C8" s="168">
        <f>BIM!N13</f>
        <v>3</v>
      </c>
      <c r="D8" s="173">
        <f>'ASCO HOLDING'!N13</f>
        <v>0</v>
      </c>
      <c r="E8" s="168">
        <f>'PIAVE SERVIZI'!N14</f>
        <v>178</v>
      </c>
      <c r="F8" s="168">
        <f>CEV!N14</f>
        <v>9</v>
      </c>
      <c r="G8" s="169" t="str">
        <f>CIT!N14</f>
        <v>dipendenti passati al consiglio di bacino sinistra piave</v>
      </c>
    </row>
    <row r="9" spans="1:7" ht="15">
      <c r="A9" s="142" t="s">
        <v>16</v>
      </c>
      <c r="B9" s="145">
        <f>AATO!N15</f>
        <v>174307.19</v>
      </c>
      <c r="C9" s="168">
        <f>BIM!N14</f>
        <v>146579.19</v>
      </c>
      <c r="D9" s="168">
        <f>'ASCO HOLDING'!N14</f>
        <v>0</v>
      </c>
      <c r="E9" s="168">
        <f>'PIAVE SERVIZI'!N15</f>
        <v>9145971</v>
      </c>
      <c r="F9" s="168">
        <f>CEV!N15</f>
        <v>525345</v>
      </c>
      <c r="G9" s="169">
        <f>CIT!N15</f>
        <v>0</v>
      </c>
    </row>
    <row r="10" spans="1:7" ht="15">
      <c r="A10" s="142" t="s">
        <v>17</v>
      </c>
      <c r="B10" s="145">
        <f>AATO!N16</f>
        <v>115896.22</v>
      </c>
      <c r="C10" s="169">
        <f>BIM!N15</f>
        <v>860292.6</v>
      </c>
      <c r="D10" s="168">
        <f>'ASCO HOLDING'!N15</f>
        <v>99545775</v>
      </c>
      <c r="E10" s="168">
        <f>'PIAVE SERVIZI'!N16</f>
        <v>1555830</v>
      </c>
      <c r="F10" s="168">
        <f>CEV!N16</f>
        <v>5902</v>
      </c>
      <c r="G10" s="169">
        <f>CIT!N16</f>
        <v>6674.76</v>
      </c>
    </row>
    <row r="11" spans="1:7" ht="15">
      <c r="A11" s="142" t="s">
        <v>18</v>
      </c>
      <c r="B11" s="145"/>
      <c r="C11" s="170"/>
      <c r="D11" s="168"/>
      <c r="E11" s="168"/>
      <c r="F11" s="168"/>
      <c r="G11" s="169"/>
    </row>
    <row r="12" spans="1:7" ht="15">
      <c r="A12" s="142" t="s">
        <v>19</v>
      </c>
      <c r="B12" s="145"/>
      <c r="C12" s="168"/>
      <c r="D12" s="168"/>
      <c r="E12" s="168"/>
      <c r="F12" s="168"/>
      <c r="G12" s="169"/>
    </row>
    <row r="13" spans="1:7" ht="15">
      <c r="A13" s="142" t="s">
        <v>20</v>
      </c>
      <c r="B13" s="145"/>
      <c r="C13" s="168"/>
      <c r="D13" s="168"/>
      <c r="E13" s="168"/>
      <c r="F13" s="168"/>
      <c r="G13" s="169"/>
    </row>
    <row r="14" spans="1:7" ht="15">
      <c r="A14" s="141" t="s">
        <v>21</v>
      </c>
      <c r="B14" s="145"/>
      <c r="C14" s="168">
        <f>BIM!N19</f>
        <v>78000</v>
      </c>
      <c r="D14" s="168">
        <f>'ASCO HOLDING'!N19</f>
        <v>436182.57</v>
      </c>
      <c r="E14" s="168">
        <f>'PIAVE SERVIZI'!N20</f>
        <v>71969.83</v>
      </c>
      <c r="F14" s="168">
        <f>CEV!N20</f>
        <v>0</v>
      </c>
      <c r="G14" s="169">
        <f>CIT!N20</f>
        <v>0</v>
      </c>
    </row>
    <row r="15" spans="1:7" ht="15">
      <c r="A15" s="141" t="s">
        <v>22</v>
      </c>
      <c r="B15" s="145"/>
      <c r="C15" s="168">
        <f>BIM!N20</f>
        <v>3180.32</v>
      </c>
      <c r="D15" s="168">
        <f>'ASCO HOLDING'!N20</f>
        <v>0</v>
      </c>
      <c r="E15" s="168">
        <f>'PIAVE SERVIZI'!N21</f>
        <v>10518.55</v>
      </c>
      <c r="F15" s="168">
        <f>CEV!N21</f>
        <v>1002</v>
      </c>
      <c r="G15" s="169">
        <f>CIT!N21</f>
        <v>0</v>
      </c>
    </row>
    <row r="16" spans="1:7" ht="15">
      <c r="A16" s="143" t="s">
        <v>37</v>
      </c>
      <c r="B16" s="145"/>
      <c r="C16" s="168"/>
      <c r="D16" s="168"/>
      <c r="E16" s="168"/>
      <c r="F16" s="168"/>
      <c r="G16" s="169"/>
    </row>
    <row r="17" spans="1:7" ht="15">
      <c r="A17" s="141" t="s">
        <v>3</v>
      </c>
      <c r="B17" s="145">
        <f>AATO!N5</f>
        <v>3380067.27</v>
      </c>
      <c r="C17" s="169">
        <f>BIM!N4</f>
        <v>2237551.62</v>
      </c>
      <c r="D17" s="168">
        <f>'ASCO HOLDING'!N4</f>
        <v>140000000</v>
      </c>
      <c r="E17" s="168">
        <f>'PIAVE SERVIZI'!N5</f>
        <v>6134230</v>
      </c>
      <c r="F17" s="169">
        <f>CEV!N5</f>
        <v>1002961</v>
      </c>
      <c r="G17" s="169">
        <f>CIT!N5</f>
        <v>549872</v>
      </c>
    </row>
    <row r="18" spans="1:7" s="131" customFormat="1" ht="15.75">
      <c r="A18" s="144" t="s">
        <v>5</v>
      </c>
      <c r="B18" s="152">
        <f>AATO!N7</f>
        <v>0.0079</v>
      </c>
      <c r="C18" s="171">
        <f>BIM!N6</f>
        <v>2.94</v>
      </c>
      <c r="D18" s="174">
        <f>'ASCO HOLDING'!N6</f>
        <v>3.145</v>
      </c>
      <c r="E18" s="171">
        <f>'PIAVE SERVIZI'!N7</f>
        <v>1.67</v>
      </c>
      <c r="F18" s="171">
        <f>CEV!N7</f>
        <v>0.09</v>
      </c>
      <c r="G18" s="171">
        <f>CIT!N7</f>
        <v>2.1</v>
      </c>
    </row>
    <row r="19" spans="1:7" ht="15">
      <c r="A19" s="141" t="s">
        <v>4</v>
      </c>
      <c r="B19" s="145">
        <f>AATO!N6</f>
        <v>3480057.32</v>
      </c>
      <c r="C19" s="169">
        <f>BIM!N5</f>
        <v>4386702.82</v>
      </c>
      <c r="D19" s="168">
        <f>'ASCO HOLDING'!N5</f>
        <v>165548774</v>
      </c>
      <c r="E19" s="168">
        <f>'PIAVE SERVIZI'!N6</f>
        <v>48050723</v>
      </c>
      <c r="F19" s="169">
        <f>CEV!N6</f>
        <v>1008863</v>
      </c>
      <c r="G19" s="169">
        <f>CIT!N6</f>
        <v>4644413.88</v>
      </c>
    </row>
    <row r="20" spans="1:7" ht="15">
      <c r="A20" s="160" t="s">
        <v>73</v>
      </c>
      <c r="B20" s="161">
        <f>AATO!N23</f>
        <v>13712144.5</v>
      </c>
      <c r="C20" s="172">
        <f>BIM!N22</f>
        <v>16210655.32</v>
      </c>
      <c r="D20" s="172">
        <f>'ASCO HOLDING'!N22</f>
        <v>217042740</v>
      </c>
      <c r="E20" s="172">
        <f>'PIAVE SERVIZI'!N23</f>
        <v>133283454</v>
      </c>
      <c r="F20" s="172">
        <f>CEV!N23</f>
        <v>6899997</v>
      </c>
      <c r="G20" s="172">
        <f>CIT!N23</f>
        <v>11128359.56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5"/>
  <sheetViews>
    <sheetView zoomScalePageLayoutView="0" workbookViewId="0" topLeftCell="F1">
      <selection activeCell="I20" sqref="I20"/>
    </sheetView>
  </sheetViews>
  <sheetFormatPr defaultColWidth="11.57421875" defaultRowHeight="12.75"/>
  <cols>
    <col min="1" max="1" width="63.7109375" style="0" bestFit="1" customWidth="1"/>
    <col min="2" max="5" width="25.421875" style="0" customWidth="1"/>
    <col min="6" max="7" width="23.7109375" style="0" customWidth="1"/>
    <col min="8" max="8" width="25.421875" style="0" customWidth="1"/>
    <col min="9" max="9" width="18.140625" style="0" bestFit="1" customWidth="1"/>
    <col min="10" max="10" width="22.140625" style="0" customWidth="1"/>
  </cols>
  <sheetData>
    <row r="1" spans="1:9" ht="26.25" customHeight="1">
      <c r="A1" s="33" t="s">
        <v>0</v>
      </c>
      <c r="B1" s="193" t="s">
        <v>8</v>
      </c>
      <c r="C1" s="193" t="s">
        <v>9</v>
      </c>
      <c r="D1" s="193" t="s">
        <v>10</v>
      </c>
      <c r="E1" s="193" t="s">
        <v>11</v>
      </c>
      <c r="F1" s="193" t="s">
        <v>36</v>
      </c>
      <c r="G1" s="193" t="s">
        <v>40</v>
      </c>
      <c r="H1" s="193" t="s">
        <v>41</v>
      </c>
      <c r="I1" s="194" t="s">
        <v>46</v>
      </c>
    </row>
    <row r="2" spans="1:9" ht="15">
      <c r="A2" s="2"/>
      <c r="B2" s="193"/>
      <c r="C2" s="193"/>
      <c r="D2" s="193"/>
      <c r="E2" s="193"/>
      <c r="F2" s="193"/>
      <c r="G2" s="193"/>
      <c r="H2" s="193"/>
      <c r="I2" s="194"/>
    </row>
    <row r="3" spans="1:12" ht="15">
      <c r="A3" s="18" t="s">
        <v>1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</row>
    <row r="4" spans="1:12" ht="15.75">
      <c r="A4" s="42" t="s">
        <v>2</v>
      </c>
      <c r="B4" s="29"/>
      <c r="C4" s="30"/>
      <c r="D4" s="24"/>
      <c r="E4" s="24"/>
      <c r="F4" s="24"/>
      <c r="G4" s="24"/>
      <c r="H4" s="24"/>
      <c r="I4" s="24"/>
      <c r="J4" s="24"/>
      <c r="K4" s="24"/>
      <c r="L4" s="23"/>
    </row>
    <row r="5" spans="1:12" ht="15">
      <c r="A5" s="18" t="s">
        <v>3</v>
      </c>
      <c r="B5" s="24"/>
      <c r="C5" s="31"/>
      <c r="D5" s="31">
        <v>4116230</v>
      </c>
      <c r="E5" s="24">
        <v>4116230</v>
      </c>
      <c r="F5" s="24">
        <v>4116230</v>
      </c>
      <c r="G5" s="24">
        <v>4116230</v>
      </c>
      <c r="H5" s="26">
        <v>4116230</v>
      </c>
      <c r="I5" s="50">
        <v>4116230</v>
      </c>
      <c r="J5" s="24"/>
      <c r="K5" s="24"/>
      <c r="L5" s="23"/>
    </row>
    <row r="6" spans="1:12" s="21" customFormat="1" ht="15">
      <c r="A6" s="20" t="s">
        <v>4</v>
      </c>
      <c r="B6" s="26"/>
      <c r="C6" s="32"/>
      <c r="D6" s="32">
        <v>14607719</v>
      </c>
      <c r="E6" s="26">
        <v>14699562</v>
      </c>
      <c r="F6" s="26">
        <v>14812971</v>
      </c>
      <c r="G6" s="26">
        <v>15165110</v>
      </c>
      <c r="H6" s="26">
        <v>15504613</v>
      </c>
      <c r="I6" s="50">
        <v>16197929</v>
      </c>
      <c r="J6" s="26"/>
      <c r="K6" s="26"/>
      <c r="L6" s="25"/>
    </row>
    <row r="7" spans="1:12" s="38" customFormat="1" ht="15">
      <c r="A7" s="34" t="s">
        <v>5</v>
      </c>
      <c r="B7" s="35"/>
      <c r="C7" s="36"/>
      <c r="D7" s="36">
        <v>2.4973</v>
      </c>
      <c r="E7" s="35">
        <v>2.4973</v>
      </c>
      <c r="F7" s="35">
        <v>2.4973</v>
      </c>
      <c r="G7" s="35">
        <v>2.4973</v>
      </c>
      <c r="H7" s="118">
        <v>2.4973</v>
      </c>
      <c r="I7" s="35">
        <v>2.5</v>
      </c>
      <c r="J7" s="35"/>
      <c r="K7" s="35"/>
      <c r="L7" s="37"/>
    </row>
    <row r="8" spans="1:12" ht="15">
      <c r="A8" s="18" t="s">
        <v>6</v>
      </c>
      <c r="B8" s="24"/>
      <c r="C8" s="31"/>
      <c r="D8" s="31">
        <f>D6*D7/100</f>
        <v>364798.56658700004</v>
      </c>
      <c r="E8" s="24">
        <v>367092.16</v>
      </c>
      <c r="F8" s="35">
        <f>F6*F7/100</f>
        <v>369924.324783</v>
      </c>
      <c r="G8" s="35">
        <f>G6*G7/100</f>
        <v>378718.29203</v>
      </c>
      <c r="H8" s="118">
        <f>H6*H7/100</f>
        <v>387196.700449</v>
      </c>
      <c r="I8" s="118">
        <f>I6*I7/100</f>
        <v>404948.225</v>
      </c>
      <c r="J8" s="24"/>
      <c r="K8" s="24"/>
      <c r="L8" s="23"/>
    </row>
    <row r="9" spans="1:12" ht="15">
      <c r="A9" s="18" t="s">
        <v>7</v>
      </c>
      <c r="B9" s="24"/>
      <c r="C9" s="31"/>
      <c r="D9" s="31">
        <f>D5*D7/100</f>
        <v>102794.61179</v>
      </c>
      <c r="E9" s="24">
        <v>102794.61</v>
      </c>
      <c r="F9" s="24">
        <f>F5*F7/100</f>
        <v>102794.61179</v>
      </c>
      <c r="G9" s="24">
        <f>G5*G7/100</f>
        <v>102794.61179</v>
      </c>
      <c r="H9" s="26">
        <f>H5*H7/100</f>
        <v>102794.61179</v>
      </c>
      <c r="I9" s="26">
        <f>I5*I7/100</f>
        <v>102905.75</v>
      </c>
      <c r="J9" s="24"/>
      <c r="K9" s="24"/>
      <c r="L9" s="23"/>
    </row>
    <row r="10" spans="1:12" ht="15">
      <c r="A10" s="3" t="s">
        <v>12</v>
      </c>
      <c r="B10" s="27">
        <v>13409975</v>
      </c>
      <c r="C10" s="27">
        <v>16156140</v>
      </c>
      <c r="D10" s="27">
        <v>16888699</v>
      </c>
      <c r="E10" s="27">
        <v>17683669</v>
      </c>
      <c r="F10" s="24">
        <v>18704822</v>
      </c>
      <c r="G10" s="24">
        <v>20283055</v>
      </c>
      <c r="H10" s="26">
        <v>20628871</v>
      </c>
      <c r="I10" s="50">
        <v>19568434</v>
      </c>
      <c r="J10" s="24"/>
      <c r="K10" s="24"/>
      <c r="L10" s="23"/>
    </row>
    <row r="11" spans="1:13" ht="15">
      <c r="A11" s="3" t="s">
        <v>47</v>
      </c>
      <c r="B11" s="27"/>
      <c r="C11" s="27"/>
      <c r="D11" s="27"/>
      <c r="E11" s="27"/>
      <c r="F11" s="27">
        <v>17399283</v>
      </c>
      <c r="G11" s="50">
        <v>18309575</v>
      </c>
      <c r="H11" s="50">
        <v>19459864</v>
      </c>
      <c r="I11" s="50">
        <v>18616932</v>
      </c>
      <c r="K11" s="127"/>
      <c r="L11" s="127"/>
      <c r="M11" s="23"/>
    </row>
    <row r="12" spans="1:12" ht="15">
      <c r="A12" s="3" t="s">
        <v>13</v>
      </c>
      <c r="B12" s="27">
        <v>8265281</v>
      </c>
      <c r="C12" s="27">
        <v>9829825</v>
      </c>
      <c r="D12" s="27">
        <v>12733433</v>
      </c>
      <c r="E12" s="27">
        <v>18951486</v>
      </c>
      <c r="F12" s="24">
        <v>22247229</v>
      </c>
      <c r="G12" s="24">
        <v>25115364</v>
      </c>
      <c r="H12" s="26">
        <v>23694965</v>
      </c>
      <c r="I12" s="50">
        <v>28767263</v>
      </c>
      <c r="J12" s="24"/>
      <c r="K12" s="24"/>
      <c r="L12" s="23"/>
    </row>
    <row r="13" spans="1:12" ht="15">
      <c r="A13" s="3" t="s">
        <v>14</v>
      </c>
      <c r="B13" s="24">
        <v>676956</v>
      </c>
      <c r="C13" s="24">
        <v>668398</v>
      </c>
      <c r="D13" s="24">
        <v>630756</v>
      </c>
      <c r="E13" s="24">
        <v>638990</v>
      </c>
      <c r="F13" s="24">
        <v>620197</v>
      </c>
      <c r="G13" s="24">
        <v>615218</v>
      </c>
      <c r="H13" s="26">
        <v>625733</v>
      </c>
      <c r="I13" s="50">
        <v>616724</v>
      </c>
      <c r="J13" s="24"/>
      <c r="K13" s="24"/>
      <c r="L13" s="23"/>
    </row>
    <row r="14" spans="1:12" s="88" customFormat="1" ht="15">
      <c r="A14" s="87" t="s">
        <v>15</v>
      </c>
      <c r="B14" s="112">
        <v>86</v>
      </c>
      <c r="C14" s="112">
        <v>91</v>
      </c>
      <c r="D14" s="112">
        <v>96</v>
      </c>
      <c r="E14" s="112">
        <v>99</v>
      </c>
      <c r="F14" s="92">
        <v>99</v>
      </c>
      <c r="G14" s="92">
        <v>102</v>
      </c>
      <c r="H14" s="119">
        <v>99</v>
      </c>
      <c r="I14" s="88">
        <v>102</v>
      </c>
      <c r="J14" s="92"/>
      <c r="K14" s="92"/>
      <c r="L14" s="113"/>
    </row>
    <row r="15" spans="1:12" ht="15">
      <c r="A15" s="3" t="s">
        <v>16</v>
      </c>
      <c r="B15" s="27">
        <v>3343025</v>
      </c>
      <c r="C15" s="27">
        <v>3649499</v>
      </c>
      <c r="D15" s="27">
        <v>3817896</v>
      </c>
      <c r="E15" s="27">
        <v>3987710</v>
      </c>
      <c r="F15" s="24">
        <v>4085701</v>
      </c>
      <c r="G15" s="24">
        <v>4261516</v>
      </c>
      <c r="H15" s="26">
        <v>4381110</v>
      </c>
      <c r="I15" s="50">
        <v>4511803</v>
      </c>
      <c r="J15" s="24"/>
      <c r="K15" s="24"/>
      <c r="L15" s="23"/>
    </row>
    <row r="16" spans="1:12" ht="15">
      <c r="A16" s="3" t="s">
        <v>17</v>
      </c>
      <c r="B16" s="27">
        <v>36891</v>
      </c>
      <c r="C16" s="27">
        <v>39334</v>
      </c>
      <c r="D16" s="27">
        <v>41799</v>
      </c>
      <c r="E16" s="27">
        <v>91840</v>
      </c>
      <c r="F16" s="24">
        <v>113411</v>
      </c>
      <c r="G16" s="24">
        <v>352144</v>
      </c>
      <c r="H16" s="26">
        <v>339505</v>
      </c>
      <c r="I16" s="50">
        <v>693313</v>
      </c>
      <c r="J16" s="24"/>
      <c r="K16" s="24"/>
      <c r="L16" s="23"/>
    </row>
    <row r="17" spans="1:12" ht="15">
      <c r="A17" s="3" t="s">
        <v>18</v>
      </c>
      <c r="B17" s="27"/>
      <c r="C17" s="27"/>
      <c r="D17" s="27"/>
      <c r="E17" s="27"/>
      <c r="F17" s="24"/>
      <c r="G17" s="24"/>
      <c r="H17" s="26"/>
      <c r="I17" s="50"/>
      <c r="J17" s="24"/>
      <c r="K17" s="24"/>
      <c r="L17" s="23"/>
    </row>
    <row r="18" spans="1:12" ht="15">
      <c r="A18" s="3" t="s">
        <v>19</v>
      </c>
      <c r="B18" s="27"/>
      <c r="C18" s="27"/>
      <c r="D18" s="27"/>
      <c r="E18" s="27"/>
      <c r="F18" s="24"/>
      <c r="G18" s="24"/>
      <c r="H18" s="26"/>
      <c r="I18" s="50"/>
      <c r="J18" s="24"/>
      <c r="K18" s="24"/>
      <c r="L18" s="23"/>
    </row>
    <row r="19" spans="1:12" ht="15">
      <c r="A19" s="3" t="s">
        <v>20</v>
      </c>
      <c r="B19" s="27"/>
      <c r="C19" s="27"/>
      <c r="D19" s="27"/>
      <c r="E19" s="27"/>
      <c r="F19" s="24"/>
      <c r="G19" s="24"/>
      <c r="H19" s="26"/>
      <c r="I19" s="50"/>
      <c r="J19" s="24"/>
      <c r="K19" s="24"/>
      <c r="L19" s="23"/>
    </row>
    <row r="20" spans="1:12" ht="15">
      <c r="A20" s="4" t="s">
        <v>21</v>
      </c>
      <c r="B20" s="28"/>
      <c r="C20" s="28"/>
      <c r="D20" s="28"/>
      <c r="E20" s="28"/>
      <c r="F20" s="24">
        <v>80366.84</v>
      </c>
      <c r="G20" s="24">
        <v>108501.63</v>
      </c>
      <c r="H20" s="26">
        <v>108501.63</v>
      </c>
      <c r="I20" s="50">
        <v>126416</v>
      </c>
      <c r="J20" s="24"/>
      <c r="K20" s="24"/>
      <c r="L20" s="23"/>
    </row>
    <row r="21" spans="1:12" ht="15">
      <c r="A21" s="4" t="s">
        <v>22</v>
      </c>
      <c r="B21" s="28">
        <v>11654.26</v>
      </c>
      <c r="C21" s="28">
        <v>5971.56</v>
      </c>
      <c r="D21" s="28">
        <v>10449.18</v>
      </c>
      <c r="E21" s="28">
        <v>10140.05</v>
      </c>
      <c r="F21" s="24">
        <v>14339.64</v>
      </c>
      <c r="G21" s="24">
        <v>9500</v>
      </c>
      <c r="H21" s="26">
        <v>10000</v>
      </c>
      <c r="I21" s="50">
        <v>30940</v>
      </c>
      <c r="J21" s="24"/>
      <c r="K21" s="24"/>
      <c r="L21" s="23"/>
    </row>
    <row r="22" spans="1:12" ht="15">
      <c r="A22" s="6" t="s">
        <v>37</v>
      </c>
      <c r="B22" s="24"/>
      <c r="C22" s="24"/>
      <c r="D22" s="24"/>
      <c r="E22" s="24"/>
      <c r="F22" s="24">
        <v>0</v>
      </c>
      <c r="G22" s="24">
        <v>36</v>
      </c>
      <c r="H22" s="26">
        <v>0</v>
      </c>
      <c r="I22" s="50"/>
      <c r="J22" s="24"/>
      <c r="K22" s="24"/>
      <c r="L22" s="23"/>
    </row>
    <row r="23" spans="2:12" ht="14.25">
      <c r="B23" s="24"/>
      <c r="C23" s="24"/>
      <c r="D23" s="24"/>
      <c r="E23" s="24"/>
      <c r="F23" s="24"/>
      <c r="G23" s="24"/>
      <c r="H23" s="24"/>
      <c r="I23" s="50"/>
      <c r="J23" s="24"/>
      <c r="K23" s="24"/>
      <c r="L23" s="23"/>
    </row>
    <row r="24" spans="2:12" ht="14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3"/>
    </row>
    <row r="25" spans="2:12" ht="14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sheetProtection selectLockedCells="1" selectUnlockedCells="1"/>
  <mergeCells count="8">
    <mergeCell ref="I1:I2"/>
    <mergeCell ref="H1:H2"/>
    <mergeCell ref="B1:B2"/>
    <mergeCell ref="C1:C2"/>
    <mergeCell ref="G1:G2"/>
    <mergeCell ref="F1:F2"/>
    <mergeCell ref="D1:D2"/>
    <mergeCell ref="E1:E2"/>
  </mergeCells>
  <dataValidations count="1">
    <dataValidation type="decimal" allowBlank="1" showErrorMessage="1" sqref="B14:E19 B10:E10 B12:E12 B11:F11">
      <formula1>-99999999999</formula1>
      <formula2>99999999999</formula2>
    </dataValidation>
  </dataValidation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49.421875" style="10" customWidth="1"/>
    <col min="2" max="3" width="20.28125" style="10" hidden="1" customWidth="1"/>
    <col min="4" max="4" width="23.7109375" style="10" hidden="1" customWidth="1"/>
    <col min="5" max="6" width="20.28125" style="10" hidden="1" customWidth="1"/>
    <col min="7" max="7" width="25.421875" style="0" hidden="1" customWidth="1"/>
    <col min="8" max="10" width="25.421875" style="0" bestFit="1" customWidth="1"/>
    <col min="11" max="16384" width="9.140625" style="10" customWidth="1"/>
  </cols>
  <sheetData>
    <row r="1" spans="1:10" s="8" customFormat="1" ht="12.75">
      <c r="A1" s="74" t="s">
        <v>34</v>
      </c>
      <c r="B1" s="195" t="s">
        <v>8</v>
      </c>
      <c r="C1" s="195" t="s">
        <v>9</v>
      </c>
      <c r="D1" s="195" t="s">
        <v>10</v>
      </c>
      <c r="E1" s="195" t="s">
        <v>11</v>
      </c>
      <c r="F1" s="195" t="s">
        <v>36</v>
      </c>
      <c r="G1" s="193" t="s">
        <v>40</v>
      </c>
      <c r="H1" s="193" t="s">
        <v>41</v>
      </c>
      <c r="I1" s="193" t="s">
        <v>48</v>
      </c>
      <c r="J1" s="193" t="s">
        <v>57</v>
      </c>
    </row>
    <row r="2" spans="1:10" s="8" customFormat="1" ht="12.75">
      <c r="A2" s="140" t="s">
        <v>61</v>
      </c>
      <c r="B2" s="195"/>
      <c r="C2" s="195"/>
      <c r="D2" s="195"/>
      <c r="E2" s="195"/>
      <c r="F2" s="195"/>
      <c r="G2" s="193"/>
      <c r="H2" s="193"/>
      <c r="I2" s="193"/>
      <c r="J2" s="193"/>
    </row>
    <row r="3" spans="1:16" s="8" customFormat="1" ht="14.25">
      <c r="A3" s="7" t="s">
        <v>1</v>
      </c>
      <c r="B3" s="14"/>
      <c r="C3" s="72"/>
      <c r="D3" s="14"/>
      <c r="E3" s="14"/>
      <c r="F3" s="14"/>
      <c r="G3" s="23"/>
      <c r="H3" s="23"/>
      <c r="I3" s="23"/>
      <c r="J3" s="23"/>
      <c r="K3" s="14"/>
      <c r="L3" s="14"/>
      <c r="M3" s="14"/>
      <c r="N3" s="14"/>
      <c r="O3" s="14"/>
      <c r="P3" s="14"/>
    </row>
    <row r="4" spans="1:16" s="8" customFormat="1" ht="14.25">
      <c r="A4" s="73" t="s">
        <v>35</v>
      </c>
      <c r="B4" s="14"/>
      <c r="C4" s="14"/>
      <c r="D4" s="14"/>
      <c r="E4" s="14"/>
      <c r="F4" s="14"/>
      <c r="G4" s="24"/>
      <c r="H4" s="26"/>
      <c r="I4" s="26"/>
      <c r="J4" s="26"/>
      <c r="K4" s="14"/>
      <c r="L4" s="14"/>
      <c r="M4" s="14"/>
      <c r="N4" s="14"/>
      <c r="O4" s="14"/>
      <c r="P4" s="14"/>
    </row>
    <row r="5" spans="1:16" s="8" customFormat="1" ht="14.25">
      <c r="A5" s="7" t="s">
        <v>3</v>
      </c>
      <c r="B5" s="14"/>
      <c r="C5" s="72">
        <v>20000</v>
      </c>
      <c r="D5" s="14"/>
      <c r="E5" s="14">
        <v>20000</v>
      </c>
      <c r="F5" s="14">
        <v>20000</v>
      </c>
      <c r="G5" s="24">
        <v>20000</v>
      </c>
      <c r="H5" s="26">
        <v>20000</v>
      </c>
      <c r="I5" s="26">
        <v>20000</v>
      </c>
      <c r="J5" s="26">
        <v>20000</v>
      </c>
      <c r="K5" s="14"/>
      <c r="L5" s="14"/>
      <c r="M5" s="14"/>
      <c r="N5" s="14"/>
      <c r="O5" s="14"/>
      <c r="P5" s="14"/>
    </row>
    <row r="6" spans="1:16" s="8" customFormat="1" ht="14.25">
      <c r="A6" s="7" t="s">
        <v>4</v>
      </c>
      <c r="B6" s="14"/>
      <c r="C6" s="72">
        <v>23230</v>
      </c>
      <c r="D6" s="14"/>
      <c r="E6" s="14">
        <v>23230</v>
      </c>
      <c r="F6" s="14">
        <v>24308</v>
      </c>
      <c r="G6" s="26">
        <v>25313</v>
      </c>
      <c r="H6" s="26">
        <v>26682</v>
      </c>
      <c r="I6" s="26">
        <v>26990</v>
      </c>
      <c r="J6" s="26">
        <v>19000</v>
      </c>
      <c r="K6" s="14"/>
      <c r="L6" s="14"/>
      <c r="M6" s="14"/>
      <c r="N6" s="14"/>
      <c r="O6" s="14"/>
      <c r="P6" s="14"/>
    </row>
    <row r="7" spans="1:16" s="84" customFormat="1" ht="14.25">
      <c r="A7" s="81" t="s">
        <v>5</v>
      </c>
      <c r="B7" s="39"/>
      <c r="C7" s="82">
        <v>2.7858</v>
      </c>
      <c r="D7" s="39"/>
      <c r="E7" s="83">
        <v>2.7858</v>
      </c>
      <c r="F7" s="83">
        <v>2.7858</v>
      </c>
      <c r="G7" s="35">
        <v>2.79</v>
      </c>
      <c r="H7" s="118">
        <v>2.79</v>
      </c>
      <c r="I7" s="118">
        <v>2.79</v>
      </c>
      <c r="J7" s="118">
        <v>2.79</v>
      </c>
      <c r="K7" s="39"/>
      <c r="L7" s="39"/>
      <c r="M7" s="39"/>
      <c r="N7" s="39"/>
      <c r="O7" s="39"/>
      <c r="P7" s="39"/>
    </row>
    <row r="8" spans="1:16" s="8" customFormat="1" ht="14.25">
      <c r="A8" s="7" t="s">
        <v>6</v>
      </c>
      <c r="B8" s="14"/>
      <c r="C8" s="77">
        <f aca="true" t="shared" si="0" ref="C8:H8">C6*C7/100</f>
        <v>647.14134</v>
      </c>
      <c r="D8" s="77">
        <f t="shared" si="0"/>
        <v>0</v>
      </c>
      <c r="E8" s="77">
        <f t="shared" si="0"/>
        <v>647.14134</v>
      </c>
      <c r="F8" s="77">
        <f t="shared" si="0"/>
        <v>677.172264</v>
      </c>
      <c r="G8" s="35">
        <f t="shared" si="0"/>
        <v>706.2327</v>
      </c>
      <c r="H8" s="118">
        <f t="shared" si="0"/>
        <v>744.4277999999999</v>
      </c>
      <c r="I8" s="118">
        <f>I6*I7/100</f>
        <v>753.0210000000001</v>
      </c>
      <c r="J8" s="118">
        <f>J6*J7/100</f>
        <v>530.1</v>
      </c>
      <c r="K8" s="14"/>
      <c r="L8" s="14"/>
      <c r="M8" s="14"/>
      <c r="N8" s="14"/>
      <c r="O8" s="14"/>
      <c r="P8" s="14"/>
    </row>
    <row r="9" spans="1:16" s="8" customFormat="1" ht="14.25">
      <c r="A9" s="7" t="s">
        <v>7</v>
      </c>
      <c r="B9" s="14"/>
      <c r="C9" s="77">
        <f>C5*C7/100</f>
        <v>557.16</v>
      </c>
      <c r="D9" s="77">
        <f>D5*C7/100</f>
        <v>0</v>
      </c>
      <c r="E9" s="77">
        <f>E5*E7/100</f>
        <v>557.16</v>
      </c>
      <c r="F9" s="77">
        <f>F5*E7/100</f>
        <v>557.16</v>
      </c>
      <c r="G9" s="24">
        <f>G5*G7/100</f>
        <v>558</v>
      </c>
      <c r="H9" s="26">
        <f>H5*H7/100</f>
        <v>558</v>
      </c>
      <c r="I9" s="26">
        <f>I5*I7/100</f>
        <v>558</v>
      </c>
      <c r="J9" s="26">
        <f>J5*J7/100</f>
        <v>558</v>
      </c>
      <c r="K9" s="14"/>
      <c r="L9" s="14"/>
      <c r="M9" s="14"/>
      <c r="N9" s="14"/>
      <c r="O9" s="14"/>
      <c r="P9" s="14"/>
    </row>
    <row r="10" spans="1:16" ht="14.25">
      <c r="A10" s="9" t="s">
        <v>12</v>
      </c>
      <c r="B10" s="78"/>
      <c r="C10" s="78"/>
      <c r="D10" s="78"/>
      <c r="E10" s="78">
        <v>146407</v>
      </c>
      <c r="F10" s="14">
        <v>117208</v>
      </c>
      <c r="G10" s="24">
        <v>155151</v>
      </c>
      <c r="H10" s="26">
        <v>125206</v>
      </c>
      <c r="I10" s="26">
        <v>113308</v>
      </c>
      <c r="J10" s="26">
        <v>3033</v>
      </c>
      <c r="K10" s="14"/>
      <c r="L10" s="14"/>
      <c r="M10" s="14"/>
      <c r="N10" s="14"/>
      <c r="O10" s="14"/>
      <c r="P10" s="14"/>
    </row>
    <row r="11" spans="1:16" ht="14.25">
      <c r="A11" s="9" t="s">
        <v>47</v>
      </c>
      <c r="B11" s="78"/>
      <c r="C11" s="78"/>
      <c r="D11" s="78"/>
      <c r="E11" s="78"/>
      <c r="F11" s="14"/>
      <c r="G11" s="24"/>
      <c r="H11" s="26">
        <v>123770</v>
      </c>
      <c r="I11" s="26">
        <v>113219</v>
      </c>
      <c r="J11" s="26">
        <v>65702</v>
      </c>
      <c r="K11" s="14"/>
      <c r="L11" s="14"/>
      <c r="M11" s="14"/>
      <c r="N11" s="14"/>
      <c r="O11" s="14"/>
      <c r="P11" s="14"/>
    </row>
    <row r="12" spans="1:16" ht="14.25">
      <c r="A12" s="9" t="s">
        <v>13</v>
      </c>
      <c r="B12" s="78"/>
      <c r="C12" s="78"/>
      <c r="D12" s="78"/>
      <c r="E12" s="78">
        <v>49652</v>
      </c>
      <c r="F12" s="14">
        <v>46199</v>
      </c>
      <c r="G12" s="24">
        <v>30802</v>
      </c>
      <c r="H12" s="26">
        <v>23267</v>
      </c>
      <c r="I12" s="26">
        <v>14836</v>
      </c>
      <c r="J12" s="26">
        <v>44</v>
      </c>
      <c r="K12" s="14"/>
      <c r="L12" s="14"/>
      <c r="M12" s="14"/>
      <c r="N12" s="14"/>
      <c r="O12" s="14"/>
      <c r="P12" s="14"/>
    </row>
    <row r="13" spans="1:16" s="11" customFormat="1" ht="14.25">
      <c r="A13" s="9" t="s">
        <v>14</v>
      </c>
      <c r="B13" s="17"/>
      <c r="C13" s="17"/>
      <c r="D13" s="17"/>
      <c r="E13" s="17">
        <v>1131</v>
      </c>
      <c r="F13" s="14">
        <v>1961</v>
      </c>
      <c r="G13" s="24">
        <v>2839</v>
      </c>
      <c r="H13" s="26">
        <v>3726</v>
      </c>
      <c r="I13" s="26">
        <v>2000</v>
      </c>
      <c r="J13" s="26">
        <v>0</v>
      </c>
      <c r="K13" s="14"/>
      <c r="L13" s="14"/>
      <c r="M13" s="14"/>
      <c r="N13" s="14"/>
      <c r="O13" s="14"/>
      <c r="P13" s="14"/>
    </row>
    <row r="14" spans="1:16" s="76" customFormat="1" ht="12.75">
      <c r="A14" s="75" t="s">
        <v>15</v>
      </c>
      <c r="B14" s="79"/>
      <c r="C14" s="79"/>
      <c r="D14" s="79"/>
      <c r="E14" s="79">
        <v>1</v>
      </c>
      <c r="F14" s="80">
        <v>1</v>
      </c>
      <c r="G14" s="80">
        <v>1</v>
      </c>
      <c r="H14" s="120">
        <v>1</v>
      </c>
      <c r="I14" s="120">
        <v>1</v>
      </c>
      <c r="J14" s="120">
        <v>0</v>
      </c>
      <c r="K14" s="80"/>
      <c r="L14" s="80"/>
      <c r="M14" s="80"/>
      <c r="N14" s="80"/>
      <c r="O14" s="80"/>
      <c r="P14" s="80"/>
    </row>
    <row r="15" spans="1:16" ht="14.25">
      <c r="A15" s="9" t="s">
        <v>16</v>
      </c>
      <c r="B15" s="78"/>
      <c r="C15" s="78"/>
      <c r="D15" s="78"/>
      <c r="E15" s="78">
        <v>17247</v>
      </c>
      <c r="F15" s="14">
        <v>18320</v>
      </c>
      <c r="G15" s="24">
        <v>18190</v>
      </c>
      <c r="H15" s="26">
        <v>18507</v>
      </c>
      <c r="I15" s="26">
        <v>17629</v>
      </c>
      <c r="J15" s="26">
        <v>19900</v>
      </c>
      <c r="K15" s="14"/>
      <c r="L15" s="14"/>
      <c r="M15" s="14"/>
      <c r="N15" s="14"/>
      <c r="O15" s="14"/>
      <c r="P15" s="14"/>
    </row>
    <row r="16" spans="1:16" ht="14.25">
      <c r="A16" s="9" t="s">
        <v>17</v>
      </c>
      <c r="B16" s="78"/>
      <c r="C16" s="78"/>
      <c r="D16" s="78"/>
      <c r="E16" s="78">
        <v>2364</v>
      </c>
      <c r="F16" s="14">
        <v>1078</v>
      </c>
      <c r="G16" s="24">
        <v>1002</v>
      </c>
      <c r="H16" s="26">
        <v>1372</v>
      </c>
      <c r="I16" s="26">
        <v>308</v>
      </c>
      <c r="J16" s="26">
        <v>7991</v>
      </c>
      <c r="K16" s="14"/>
      <c r="L16" s="14"/>
      <c r="M16" s="14"/>
      <c r="N16" s="14"/>
      <c r="O16" s="14"/>
      <c r="P16" s="14"/>
    </row>
    <row r="17" spans="1:16" ht="14.25">
      <c r="A17" s="9" t="s">
        <v>18</v>
      </c>
      <c r="B17" s="78"/>
      <c r="C17" s="78"/>
      <c r="D17" s="78"/>
      <c r="E17" s="78">
        <v>0</v>
      </c>
      <c r="F17" s="14">
        <v>0</v>
      </c>
      <c r="G17" s="24">
        <v>0</v>
      </c>
      <c r="H17" s="26">
        <v>0</v>
      </c>
      <c r="I17" s="26">
        <v>0</v>
      </c>
      <c r="J17" s="26">
        <v>0</v>
      </c>
      <c r="K17" s="14"/>
      <c r="L17" s="14"/>
      <c r="M17" s="14"/>
      <c r="N17" s="14"/>
      <c r="O17" s="14"/>
      <c r="P17" s="14"/>
    </row>
    <row r="18" spans="1:16" ht="14.25">
      <c r="A18" s="9" t="s">
        <v>19</v>
      </c>
      <c r="B18" s="78"/>
      <c r="C18" s="78"/>
      <c r="D18" s="78"/>
      <c r="E18" s="78">
        <v>0</v>
      </c>
      <c r="F18" s="14">
        <v>0</v>
      </c>
      <c r="G18" s="24">
        <v>0</v>
      </c>
      <c r="H18" s="26">
        <v>0</v>
      </c>
      <c r="I18" s="26">
        <v>0</v>
      </c>
      <c r="J18" s="26">
        <v>0</v>
      </c>
      <c r="K18" s="14"/>
      <c r="L18" s="14"/>
      <c r="M18" s="14"/>
      <c r="N18" s="14"/>
      <c r="O18" s="14"/>
      <c r="P18" s="14"/>
    </row>
    <row r="19" spans="1:16" ht="14.25">
      <c r="A19" s="9" t="s">
        <v>20</v>
      </c>
      <c r="B19" s="78"/>
      <c r="C19" s="78"/>
      <c r="D19" s="78"/>
      <c r="E19" s="78">
        <v>0</v>
      </c>
      <c r="F19" s="14">
        <v>0</v>
      </c>
      <c r="G19" s="24">
        <v>0</v>
      </c>
      <c r="H19" s="26">
        <v>0</v>
      </c>
      <c r="I19" s="26">
        <v>0</v>
      </c>
      <c r="J19" s="26">
        <v>0</v>
      </c>
      <c r="K19" s="14"/>
      <c r="L19" s="14"/>
      <c r="M19" s="14"/>
      <c r="N19" s="14"/>
      <c r="O19" s="14"/>
      <c r="P19" s="14"/>
    </row>
    <row r="20" spans="1:16" ht="14.25">
      <c r="A20" s="12" t="s">
        <v>21</v>
      </c>
      <c r="B20" s="17"/>
      <c r="C20" s="17"/>
      <c r="D20" s="17"/>
      <c r="E20" s="17">
        <v>0</v>
      </c>
      <c r="F20" s="14">
        <v>0</v>
      </c>
      <c r="G20" s="24">
        <v>0</v>
      </c>
      <c r="H20" s="26">
        <v>46000</v>
      </c>
      <c r="I20" s="26">
        <v>0</v>
      </c>
      <c r="J20" s="26">
        <v>0</v>
      </c>
      <c r="K20" s="14"/>
      <c r="L20" s="14"/>
      <c r="M20" s="14"/>
      <c r="N20" s="14"/>
      <c r="O20" s="14"/>
      <c r="P20" s="14"/>
    </row>
    <row r="21" spans="1:16" ht="14.25">
      <c r="A21" s="12" t="s">
        <v>22</v>
      </c>
      <c r="B21" s="17"/>
      <c r="C21" s="17"/>
      <c r="D21" s="17"/>
      <c r="E21" s="17">
        <v>1160</v>
      </c>
      <c r="F21" s="14">
        <v>1160</v>
      </c>
      <c r="G21" s="24">
        <v>1044</v>
      </c>
      <c r="H21" s="26">
        <v>991.8</v>
      </c>
      <c r="I21" s="26">
        <v>0</v>
      </c>
      <c r="J21" s="26">
        <v>0</v>
      </c>
      <c r="K21" s="14"/>
      <c r="L21" s="14"/>
      <c r="M21" s="14"/>
      <c r="N21" s="14"/>
      <c r="O21" s="14"/>
      <c r="P21" s="14"/>
    </row>
    <row r="22" spans="1:16" ht="14.25">
      <c r="A22" s="13" t="s">
        <v>37</v>
      </c>
      <c r="B22" s="14"/>
      <c r="C22" s="14"/>
      <c r="D22" s="14"/>
      <c r="E22" s="14">
        <v>0</v>
      </c>
      <c r="F22" s="14">
        <v>0</v>
      </c>
      <c r="G22" s="24">
        <v>0</v>
      </c>
      <c r="H22" s="24">
        <v>0</v>
      </c>
      <c r="I22" s="24">
        <v>0</v>
      </c>
      <c r="J22" s="26">
        <v>0</v>
      </c>
      <c r="K22" s="14"/>
      <c r="L22" s="14"/>
      <c r="M22" s="14"/>
      <c r="N22" s="14"/>
      <c r="O22" s="14"/>
      <c r="P22" s="14"/>
    </row>
    <row r="23" spans="2:16" ht="14.25">
      <c r="B23" s="14"/>
      <c r="C23" s="14"/>
      <c r="D23" s="14"/>
      <c r="E23" s="14"/>
      <c r="F23" s="14"/>
      <c r="G23" s="24"/>
      <c r="H23" s="24"/>
      <c r="I23" s="24"/>
      <c r="J23" s="24"/>
      <c r="K23" s="14"/>
      <c r="L23" s="14"/>
      <c r="M23" s="14"/>
      <c r="N23" s="14"/>
      <c r="O23" s="14"/>
      <c r="P23" s="14"/>
    </row>
    <row r="24" spans="7:10" ht="14.25">
      <c r="G24" s="24"/>
      <c r="H24" s="24"/>
      <c r="I24" s="24"/>
      <c r="J24" s="24"/>
    </row>
    <row r="25" spans="7:10" ht="14.25">
      <c r="G25" s="23"/>
      <c r="H25" s="23"/>
      <c r="I25" s="23"/>
      <c r="J25" s="23"/>
    </row>
    <row r="26" ht="12.75">
      <c r="A26" s="133" t="s">
        <v>62</v>
      </c>
    </row>
  </sheetData>
  <sheetProtection/>
  <mergeCells count="9">
    <mergeCell ref="J1:J2"/>
    <mergeCell ref="I1:I2"/>
    <mergeCell ref="H1:H2"/>
    <mergeCell ref="G1:G2"/>
    <mergeCell ref="B1:B2"/>
    <mergeCell ref="C1:C2"/>
    <mergeCell ref="F1:F2"/>
    <mergeCell ref="D1:D2"/>
    <mergeCell ref="E1:E2"/>
  </mergeCells>
  <dataValidations count="1">
    <dataValidation type="decimal" allowBlank="1" showErrorMessage="1" sqref="B10:E12 B14:E19">
      <formula1>-99999999999</formula1>
      <formula2>99999999999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51.00390625" style="0" customWidth="1"/>
    <col min="2" max="4" width="23.7109375" style="0" bestFit="1" customWidth="1"/>
  </cols>
  <sheetData>
    <row r="1" spans="1:4" ht="31.5">
      <c r="A1" s="68" t="s">
        <v>71</v>
      </c>
      <c r="B1" s="193" t="s">
        <v>57</v>
      </c>
      <c r="C1" s="193" t="s">
        <v>66</v>
      </c>
      <c r="D1" s="193" t="s">
        <v>68</v>
      </c>
    </row>
    <row r="2" spans="1:4" ht="12.75">
      <c r="A2" s="122" t="s">
        <v>72</v>
      </c>
      <c r="B2" s="193"/>
      <c r="C2" s="193"/>
      <c r="D2" s="193"/>
    </row>
    <row r="3" spans="1:14" ht="15">
      <c r="A3" s="1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>
      <c r="A4" s="43">
        <v>91041100263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>
      <c r="A5" s="1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>
      <c r="A6" s="1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84" customFormat="1" ht="15">
      <c r="A7" s="85" t="s">
        <v>5</v>
      </c>
      <c r="B7" s="115">
        <v>2.1</v>
      </c>
      <c r="C7" s="115">
        <v>2.1</v>
      </c>
      <c r="D7" s="115">
        <v>2.1</v>
      </c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5">
      <c r="A8" s="1" t="s">
        <v>6</v>
      </c>
      <c r="B8" s="118">
        <f>B6*B7/100</f>
        <v>0</v>
      </c>
      <c r="C8" s="118">
        <f>C6*C7/100</f>
        <v>0</v>
      </c>
      <c r="D8" s="118">
        <f>D6*D7/100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">
      <c r="A9" s="1" t="s">
        <v>7</v>
      </c>
      <c r="B9" s="26">
        <f>B5*B7/100</f>
        <v>0</v>
      </c>
      <c r="C9" s="26">
        <f>C5*C7/100</f>
        <v>0</v>
      </c>
      <c r="D9" s="26">
        <f>D5*D7/100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">
      <c r="A10" s="3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">
      <c r="A11" s="3" t="s">
        <v>49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>
      <c r="A12" s="3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">
      <c r="A13" s="3" t="s">
        <v>14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88" customFormat="1" ht="15">
      <c r="A14" s="87" t="s">
        <v>15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5">
      <c r="A15" s="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5">
      <c r="A16" s="3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">
      <c r="A17" s="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">
      <c r="A18" s="3" t="s">
        <v>19</v>
      </c>
      <c r="B18" s="24">
        <v>0</v>
      </c>
      <c r="C18" s="24">
        <v>0</v>
      </c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">
      <c r="A19" s="3" t="s">
        <v>20</v>
      </c>
      <c r="B19" s="24">
        <v>0</v>
      </c>
      <c r="C19" s="24">
        <v>0</v>
      </c>
      <c r="D19" s="24"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">
      <c r="A20" s="4" t="s">
        <v>21</v>
      </c>
      <c r="B20" s="24">
        <v>0</v>
      </c>
      <c r="C20" s="24">
        <v>0</v>
      </c>
      <c r="D20" s="24"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">
      <c r="A21" s="4" t="s">
        <v>22</v>
      </c>
      <c r="B21" s="24">
        <v>0</v>
      </c>
      <c r="C21" s="24">
        <v>0</v>
      </c>
      <c r="D21" s="24"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">
      <c r="A22" s="6" t="s">
        <v>37</v>
      </c>
      <c r="B22" s="24">
        <v>0</v>
      </c>
      <c r="C22" s="24">
        <v>0</v>
      </c>
      <c r="D22" s="24"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14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ht="12.75">
      <c r="A24" s="191" t="s">
        <v>89</v>
      </c>
    </row>
  </sheetData>
  <sheetProtection/>
  <mergeCells count="3">
    <mergeCell ref="B1:B2"/>
    <mergeCell ref="C1:C2"/>
    <mergeCell ref="D1:D2"/>
  </mergeCells>
  <hyperlinks>
    <hyperlink ref="A2" r:id="rId1" display="segreteria@bacinosp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zoomScalePageLayoutView="0" workbookViewId="0" topLeftCell="A1">
      <selection activeCell="A1" sqref="A1:O24"/>
    </sheetView>
  </sheetViews>
  <sheetFormatPr defaultColWidth="11.57421875" defaultRowHeight="12.75"/>
  <cols>
    <col min="1" max="1" width="59.8515625" style="0" customWidth="1"/>
    <col min="2" max="4" width="24.00390625" style="0" hidden="1" customWidth="1"/>
    <col min="5" max="5" width="24.57421875" style="0" hidden="1" customWidth="1"/>
    <col min="6" max="6" width="28.8515625" style="111" hidden="1" customWidth="1"/>
    <col min="7" max="8" width="23.7109375" style="0" hidden="1" customWidth="1"/>
    <col min="9" max="11" width="19.7109375" style="0" hidden="1" customWidth="1"/>
    <col min="12" max="13" width="21.28125" style="0" hidden="1" customWidth="1"/>
    <col min="14" max="15" width="21.28125" style="0" customWidth="1"/>
  </cols>
  <sheetData>
    <row r="1" spans="1:15" ht="31.5" customHeight="1">
      <c r="A1" s="68" t="s">
        <v>23</v>
      </c>
      <c r="B1" s="198" t="s">
        <v>8</v>
      </c>
      <c r="C1" s="193" t="s">
        <v>9</v>
      </c>
      <c r="D1" s="193" t="s">
        <v>10</v>
      </c>
      <c r="E1" s="193" t="s">
        <v>11</v>
      </c>
      <c r="F1" s="198" t="s">
        <v>36</v>
      </c>
      <c r="G1" s="193" t="s">
        <v>40</v>
      </c>
      <c r="H1" s="193" t="s">
        <v>41</v>
      </c>
      <c r="I1" s="196" t="s">
        <v>46</v>
      </c>
      <c r="J1" s="196" t="s">
        <v>58</v>
      </c>
      <c r="K1" s="196" t="s">
        <v>64</v>
      </c>
      <c r="L1" s="196" t="s">
        <v>70</v>
      </c>
      <c r="M1" s="196" t="s">
        <v>77</v>
      </c>
      <c r="N1" s="196" t="s">
        <v>80</v>
      </c>
      <c r="O1" s="196" t="s">
        <v>90</v>
      </c>
    </row>
    <row r="2" spans="1:15" ht="12.75">
      <c r="A2" s="121" t="s">
        <v>42</v>
      </c>
      <c r="B2" s="198"/>
      <c r="C2" s="193"/>
      <c r="D2" s="193"/>
      <c r="E2" s="193"/>
      <c r="F2" s="198"/>
      <c r="G2" s="193"/>
      <c r="H2" s="193"/>
      <c r="I2" s="197"/>
      <c r="J2" s="197"/>
      <c r="K2" s="197"/>
      <c r="L2" s="197"/>
      <c r="M2" s="197"/>
      <c r="N2" s="197"/>
      <c r="O2" s="197"/>
    </row>
    <row r="3" spans="1:16" ht="15">
      <c r="A3" s="18" t="s">
        <v>1</v>
      </c>
      <c r="B3" s="58"/>
      <c r="C3" s="14"/>
      <c r="D3" s="5"/>
      <c r="E3" s="5"/>
      <c r="F3" s="108"/>
      <c r="G3" s="23"/>
      <c r="H3" s="23"/>
      <c r="I3" s="126"/>
      <c r="J3" s="126"/>
      <c r="K3" s="126"/>
      <c r="L3" s="126"/>
      <c r="M3" s="126"/>
      <c r="N3" s="126"/>
      <c r="O3" s="126"/>
      <c r="P3" s="14"/>
    </row>
    <row r="4" spans="1:16" ht="15.75">
      <c r="A4" s="45" t="s">
        <v>24</v>
      </c>
      <c r="B4" s="59"/>
      <c r="C4" s="5"/>
      <c r="D4" s="5"/>
      <c r="E4" s="5"/>
      <c r="F4" s="108"/>
      <c r="G4" s="24"/>
      <c r="H4" s="24"/>
      <c r="I4" s="126"/>
      <c r="J4" s="126"/>
      <c r="K4" s="126"/>
      <c r="L4" s="126"/>
      <c r="M4" s="126"/>
      <c r="N4" s="126"/>
      <c r="O4" s="126"/>
      <c r="P4" s="14"/>
    </row>
    <row r="5" spans="1:16" ht="15">
      <c r="A5" s="1" t="s">
        <v>3</v>
      </c>
      <c r="B5" s="57">
        <v>549782</v>
      </c>
      <c r="C5" s="57">
        <v>549782</v>
      </c>
      <c r="D5" s="57">
        <v>549782</v>
      </c>
      <c r="E5" s="5">
        <v>549782</v>
      </c>
      <c r="F5" s="108">
        <v>549782</v>
      </c>
      <c r="G5" s="24">
        <v>549782</v>
      </c>
      <c r="H5" s="24">
        <v>1914302</v>
      </c>
      <c r="I5" s="50">
        <v>2600571</v>
      </c>
      <c r="J5" s="50">
        <v>549782</v>
      </c>
      <c r="K5" s="50">
        <v>549782</v>
      </c>
      <c r="L5" s="50">
        <v>549782</v>
      </c>
      <c r="M5" s="50">
        <v>549782</v>
      </c>
      <c r="N5" s="50">
        <v>549872</v>
      </c>
      <c r="O5" s="50">
        <v>549872</v>
      </c>
      <c r="P5" s="14"/>
    </row>
    <row r="6" spans="1:16" ht="15">
      <c r="A6" s="1" t="s">
        <v>4</v>
      </c>
      <c r="B6" s="24">
        <v>1155739</v>
      </c>
      <c r="C6" s="31">
        <v>1378085</v>
      </c>
      <c r="D6" s="57">
        <v>1438092</v>
      </c>
      <c r="E6" s="5">
        <v>1490191</v>
      </c>
      <c r="F6" s="108">
        <v>1636110</v>
      </c>
      <c r="G6" s="26">
        <v>1914302</v>
      </c>
      <c r="H6" s="26">
        <v>2600571</v>
      </c>
      <c r="I6" s="50">
        <v>4922042</v>
      </c>
      <c r="J6" s="50">
        <v>4640359</v>
      </c>
      <c r="K6" s="50">
        <v>4529513</v>
      </c>
      <c r="L6" s="50">
        <v>4635851</v>
      </c>
      <c r="M6" s="50">
        <v>4637739</v>
      </c>
      <c r="N6" s="50">
        <v>4644413.88</v>
      </c>
      <c r="O6" s="50">
        <v>4728314</v>
      </c>
      <c r="P6" s="14"/>
    </row>
    <row r="7" spans="1:16" s="56" customFormat="1" ht="15">
      <c r="A7" s="54" t="s">
        <v>5</v>
      </c>
      <c r="B7" s="64">
        <v>2</v>
      </c>
      <c r="C7" s="67">
        <v>2</v>
      </c>
      <c r="D7" s="65">
        <v>2</v>
      </c>
      <c r="E7" s="66">
        <v>2</v>
      </c>
      <c r="F7" s="109">
        <v>2</v>
      </c>
      <c r="G7" s="35">
        <v>2</v>
      </c>
      <c r="H7" s="35">
        <v>2</v>
      </c>
      <c r="I7" s="35">
        <v>2</v>
      </c>
      <c r="J7" s="35">
        <v>2.1</v>
      </c>
      <c r="K7" s="35">
        <v>2.1</v>
      </c>
      <c r="L7" s="35">
        <v>2.1</v>
      </c>
      <c r="M7" s="35">
        <v>2.1</v>
      </c>
      <c r="N7" s="35">
        <v>2.1</v>
      </c>
      <c r="O7" s="35">
        <v>2.1</v>
      </c>
      <c r="P7" s="63"/>
    </row>
    <row r="8" spans="1:16" ht="15">
      <c r="A8" s="1" t="s">
        <v>6</v>
      </c>
      <c r="B8" s="57">
        <f aca="true" t="shared" si="0" ref="B8:I8">B6*B7/100</f>
        <v>23114.78</v>
      </c>
      <c r="C8" s="57">
        <f t="shared" si="0"/>
        <v>27561.7</v>
      </c>
      <c r="D8" s="57">
        <f t="shared" si="0"/>
        <v>28761.84</v>
      </c>
      <c r="E8" s="57">
        <f t="shared" si="0"/>
        <v>29803.82</v>
      </c>
      <c r="F8" s="57">
        <f t="shared" si="0"/>
        <v>32722.2</v>
      </c>
      <c r="G8" s="35">
        <f t="shared" si="0"/>
        <v>38286.04</v>
      </c>
      <c r="H8" s="35">
        <f t="shared" si="0"/>
        <v>52011.42</v>
      </c>
      <c r="I8" s="50">
        <f t="shared" si="0"/>
        <v>98440.84</v>
      </c>
      <c r="J8" s="50">
        <f>J6*J7/100</f>
        <v>97447.539</v>
      </c>
      <c r="K8" s="50">
        <f>K6*K7/100</f>
        <v>95119.773</v>
      </c>
      <c r="L8" s="50">
        <f>L6*L7/100</f>
        <v>97352.871</v>
      </c>
      <c r="M8" s="50">
        <f>M6*M7/100</f>
        <v>97392.519</v>
      </c>
      <c r="N8" s="50">
        <f>N6*N7/100</f>
        <v>97532.69148</v>
      </c>
      <c r="O8" s="50">
        <f>O6*O7/100</f>
        <v>99294.594</v>
      </c>
      <c r="P8" s="14"/>
    </row>
    <row r="9" spans="1:16" ht="15">
      <c r="A9" s="1" t="s">
        <v>7</v>
      </c>
      <c r="B9" s="57">
        <f aca="true" t="shared" si="1" ref="B9:G9">B5*B7/100</f>
        <v>10995.64</v>
      </c>
      <c r="C9" s="57">
        <f t="shared" si="1"/>
        <v>10995.64</v>
      </c>
      <c r="D9" s="57">
        <f t="shared" si="1"/>
        <v>10995.64</v>
      </c>
      <c r="E9" s="57">
        <f t="shared" si="1"/>
        <v>10995.64</v>
      </c>
      <c r="F9" s="57">
        <f t="shared" si="1"/>
        <v>10995.64</v>
      </c>
      <c r="G9" s="24">
        <f t="shared" si="1"/>
        <v>10995.64</v>
      </c>
      <c r="H9" s="24">
        <f aca="true" t="shared" si="2" ref="H9:M9">H5*H7/100</f>
        <v>38286.04</v>
      </c>
      <c r="I9" s="50">
        <f t="shared" si="2"/>
        <v>52011.42</v>
      </c>
      <c r="J9" s="50">
        <f t="shared" si="2"/>
        <v>11545.421999999999</v>
      </c>
      <c r="K9" s="50">
        <f t="shared" si="2"/>
        <v>11545.421999999999</v>
      </c>
      <c r="L9" s="50">
        <f t="shared" si="2"/>
        <v>11545.421999999999</v>
      </c>
      <c r="M9" s="50">
        <f t="shared" si="2"/>
        <v>11545.421999999999</v>
      </c>
      <c r="N9" s="50">
        <f>N5*N7/100</f>
        <v>11547.312</v>
      </c>
      <c r="O9" s="50">
        <f>O5*O7/100</f>
        <v>11547.312</v>
      </c>
      <c r="P9" s="14"/>
    </row>
    <row r="10" spans="1:16" ht="15">
      <c r="A10" s="3" t="s">
        <v>12</v>
      </c>
      <c r="B10" s="60">
        <v>1552385</v>
      </c>
      <c r="C10" s="60">
        <v>1476754</v>
      </c>
      <c r="D10" s="60">
        <v>1507148</v>
      </c>
      <c r="E10" s="60">
        <v>1620282</v>
      </c>
      <c r="F10" s="108">
        <v>2059490</v>
      </c>
      <c r="G10" s="24">
        <v>2187052</v>
      </c>
      <c r="H10" s="50">
        <v>1855316</v>
      </c>
      <c r="I10" s="50">
        <v>1527140</v>
      </c>
      <c r="J10" s="50">
        <v>996304</v>
      </c>
      <c r="K10" s="50">
        <v>993628</v>
      </c>
      <c r="L10" s="50">
        <v>982507</v>
      </c>
      <c r="M10" s="50">
        <v>943508</v>
      </c>
      <c r="N10" s="50">
        <v>879709.75</v>
      </c>
      <c r="O10" s="50">
        <v>927150</v>
      </c>
      <c r="P10" s="14"/>
    </row>
    <row r="11" spans="1:16" ht="15">
      <c r="A11" s="3" t="s">
        <v>47</v>
      </c>
      <c r="B11" s="60"/>
      <c r="C11" s="60"/>
      <c r="D11" s="60"/>
      <c r="E11" s="47">
        <v>1521327</v>
      </c>
      <c r="F11" s="50">
        <v>1679344.15</v>
      </c>
      <c r="G11" s="50">
        <v>1667589</v>
      </c>
      <c r="H11" s="50">
        <v>1446155</v>
      </c>
      <c r="I11" s="50">
        <v>1163389</v>
      </c>
      <c r="J11" s="50">
        <v>1050565</v>
      </c>
      <c r="K11" s="50">
        <v>1164929</v>
      </c>
      <c r="L11" s="50">
        <v>883469</v>
      </c>
      <c r="M11" s="50">
        <v>847526</v>
      </c>
      <c r="N11" s="50">
        <v>860896.7</v>
      </c>
      <c r="O11" s="50">
        <v>839914</v>
      </c>
      <c r="P11" s="14"/>
    </row>
    <row r="12" spans="1:16" ht="15">
      <c r="A12" s="3" t="s">
        <v>13</v>
      </c>
      <c r="B12" s="60">
        <v>862015</v>
      </c>
      <c r="C12" s="60">
        <v>956407</v>
      </c>
      <c r="D12" s="60">
        <v>1624639</v>
      </c>
      <c r="E12" s="60">
        <v>3189821</v>
      </c>
      <c r="F12" s="108">
        <v>10901722</v>
      </c>
      <c r="G12" s="50">
        <v>11456538</v>
      </c>
      <c r="H12" s="50">
        <v>10634315</v>
      </c>
      <c r="I12" s="50">
        <v>11731451</v>
      </c>
      <c r="J12" s="50">
        <v>9816859</v>
      </c>
      <c r="K12" s="50">
        <v>7998726</v>
      </c>
      <c r="L12" s="50">
        <v>7504709</v>
      </c>
      <c r="M12" s="50">
        <v>6911488</v>
      </c>
      <c r="N12" s="50">
        <v>6424013.41</v>
      </c>
      <c r="O12" s="50">
        <v>5982516</v>
      </c>
      <c r="P12" s="14"/>
    </row>
    <row r="13" spans="1:16" ht="15">
      <c r="A13" s="3" t="s">
        <v>14</v>
      </c>
      <c r="B13" s="5">
        <v>42694</v>
      </c>
      <c r="C13" s="5">
        <v>50833</v>
      </c>
      <c r="D13" s="5">
        <v>59800</v>
      </c>
      <c r="E13" s="5">
        <v>69529</v>
      </c>
      <c r="F13" s="108">
        <v>59765</v>
      </c>
      <c r="G13" s="50">
        <v>50746</v>
      </c>
      <c r="H13" s="50">
        <v>57917</v>
      </c>
      <c r="I13" s="50">
        <v>64936.94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14"/>
    </row>
    <row r="14" spans="1:16" s="56" customFormat="1" ht="15">
      <c r="A14" s="61" t="s">
        <v>15</v>
      </c>
      <c r="B14" s="62">
        <v>5</v>
      </c>
      <c r="C14" s="62">
        <v>5</v>
      </c>
      <c r="D14" s="62">
        <v>6</v>
      </c>
      <c r="E14" s="62">
        <v>0</v>
      </c>
      <c r="F14" s="109">
        <v>6</v>
      </c>
      <c r="G14" s="24">
        <v>5</v>
      </c>
      <c r="H14" s="157">
        <v>5</v>
      </c>
      <c r="I14" s="157">
        <v>4</v>
      </c>
      <c r="J14" s="157">
        <v>4</v>
      </c>
      <c r="K14" s="158" t="s">
        <v>65</v>
      </c>
      <c r="L14" s="158" t="s">
        <v>65</v>
      </c>
      <c r="M14" s="158" t="s">
        <v>65</v>
      </c>
      <c r="N14" s="158" t="s">
        <v>65</v>
      </c>
      <c r="O14" s="158" t="s">
        <v>65</v>
      </c>
      <c r="P14" s="63"/>
    </row>
    <row r="15" spans="1:16" ht="15">
      <c r="A15" s="3" t="s">
        <v>16</v>
      </c>
      <c r="B15" s="60">
        <v>187373</v>
      </c>
      <c r="C15" s="60">
        <v>172847</v>
      </c>
      <c r="D15" s="60">
        <v>178610</v>
      </c>
      <c r="E15" s="60">
        <v>191519</v>
      </c>
      <c r="F15" s="108">
        <v>210397</v>
      </c>
      <c r="G15" s="50">
        <v>215524</v>
      </c>
      <c r="H15" s="50">
        <v>177978</v>
      </c>
      <c r="I15" s="50">
        <v>181052</v>
      </c>
      <c r="J15" s="50">
        <v>124832</v>
      </c>
      <c r="K15" s="50"/>
      <c r="L15" s="50"/>
      <c r="M15" s="50"/>
      <c r="N15" s="50"/>
      <c r="O15" s="50"/>
      <c r="P15" s="14"/>
    </row>
    <row r="16" spans="1:16" ht="15">
      <c r="A16" s="3" t="s">
        <v>17</v>
      </c>
      <c r="B16" s="60">
        <v>121327</v>
      </c>
      <c r="C16" s="60">
        <v>222348</v>
      </c>
      <c r="D16" s="60">
        <v>60007</v>
      </c>
      <c r="E16" s="60">
        <v>52101</v>
      </c>
      <c r="F16" s="108">
        <v>145915</v>
      </c>
      <c r="G16" s="50">
        <v>278192</v>
      </c>
      <c r="H16" s="50">
        <v>686269</v>
      </c>
      <c r="I16" s="50">
        <v>2321466.36</v>
      </c>
      <c r="J16" s="50">
        <v>-281684</v>
      </c>
      <c r="K16" s="50">
        <v>10847</v>
      </c>
      <c r="L16" s="50">
        <v>106339</v>
      </c>
      <c r="M16" s="50">
        <v>1888</v>
      </c>
      <c r="N16" s="50">
        <v>6674.76</v>
      </c>
      <c r="O16" s="50">
        <v>83902</v>
      </c>
      <c r="P16" s="14"/>
    </row>
    <row r="17" spans="1:16" ht="15">
      <c r="A17" s="3" t="s">
        <v>18</v>
      </c>
      <c r="B17" s="60"/>
      <c r="C17" s="60"/>
      <c r="D17" s="60"/>
      <c r="E17" s="60">
        <v>0</v>
      </c>
      <c r="F17" s="108">
        <v>0</v>
      </c>
      <c r="G17" s="24"/>
      <c r="H17" s="50"/>
      <c r="I17" s="50"/>
      <c r="J17" s="50"/>
      <c r="K17" s="50"/>
      <c r="L17" s="50"/>
      <c r="M17" s="50"/>
      <c r="N17" s="50"/>
      <c r="O17" s="50"/>
      <c r="P17" s="14"/>
    </row>
    <row r="18" spans="1:16" ht="15">
      <c r="A18" s="3" t="s">
        <v>19</v>
      </c>
      <c r="B18" s="60">
        <v>1564</v>
      </c>
      <c r="C18" s="60">
        <v>1564</v>
      </c>
      <c r="D18" s="60">
        <v>1564</v>
      </c>
      <c r="E18" s="60">
        <v>0</v>
      </c>
      <c r="F18" s="108">
        <v>0</v>
      </c>
      <c r="G18" s="24"/>
      <c r="H18" s="24"/>
      <c r="I18" s="50"/>
      <c r="J18" s="50"/>
      <c r="K18" s="50"/>
      <c r="L18" s="50"/>
      <c r="M18" s="50"/>
      <c r="N18" s="50"/>
      <c r="O18" s="50"/>
      <c r="P18" s="14"/>
    </row>
    <row r="19" spans="1:16" ht="15">
      <c r="A19" s="3" t="s">
        <v>20</v>
      </c>
      <c r="B19" s="60"/>
      <c r="C19" s="60"/>
      <c r="D19" s="60"/>
      <c r="E19" s="60"/>
      <c r="F19" s="108"/>
      <c r="G19" s="24"/>
      <c r="H19" s="24"/>
      <c r="I19" s="50"/>
      <c r="J19" s="50"/>
      <c r="K19" s="50"/>
      <c r="L19" s="50"/>
      <c r="M19" s="50"/>
      <c r="N19" s="50"/>
      <c r="O19" s="50"/>
      <c r="P19" s="14"/>
    </row>
    <row r="20" spans="1:16" ht="15">
      <c r="A20" s="4" t="s">
        <v>21</v>
      </c>
      <c r="B20" s="16"/>
      <c r="C20" s="16"/>
      <c r="D20" s="16"/>
      <c r="E20" s="16"/>
      <c r="F20" s="108"/>
      <c r="G20" s="24"/>
      <c r="H20" s="24"/>
      <c r="I20" s="50"/>
      <c r="J20" s="50"/>
      <c r="K20" s="50"/>
      <c r="L20" s="50"/>
      <c r="M20" s="50"/>
      <c r="N20" s="50"/>
      <c r="O20" s="50"/>
      <c r="P20" s="14"/>
    </row>
    <row r="21" spans="1:16" ht="15">
      <c r="A21" s="4" t="s">
        <v>22</v>
      </c>
      <c r="B21" s="16">
        <v>13448.4</v>
      </c>
      <c r="C21" s="16">
        <v>13720.4</v>
      </c>
      <c r="D21" s="16">
        <v>13070.4</v>
      </c>
      <c r="E21" s="16">
        <v>13070.4</v>
      </c>
      <c r="F21" s="110">
        <v>10033.2</v>
      </c>
      <c r="G21" s="24">
        <v>11977.19</v>
      </c>
      <c r="H21" s="24">
        <v>12076.17</v>
      </c>
      <c r="I21" s="50">
        <v>12076.17</v>
      </c>
      <c r="J21" s="50">
        <v>12076.17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14"/>
    </row>
    <row r="22" spans="1:16" ht="15">
      <c r="A22" s="6" t="s">
        <v>37</v>
      </c>
      <c r="B22" s="14"/>
      <c r="C22" s="14"/>
      <c r="D22" s="14"/>
      <c r="E22" s="14"/>
      <c r="F22" s="108"/>
      <c r="G22" s="24"/>
      <c r="H22" s="24"/>
      <c r="I22" s="50"/>
      <c r="J22" s="50"/>
      <c r="K22" s="50"/>
      <c r="L22" s="50"/>
      <c r="M22" s="50"/>
      <c r="N22" s="50"/>
      <c r="O22" s="50"/>
      <c r="P22" s="14"/>
    </row>
    <row r="23" spans="1:16" ht="15">
      <c r="A23" s="6" t="s">
        <v>78</v>
      </c>
      <c r="B23" s="14"/>
      <c r="C23" s="14"/>
      <c r="D23" s="14"/>
      <c r="E23" s="14"/>
      <c r="F23" s="108"/>
      <c r="G23" s="24"/>
      <c r="H23" s="24"/>
      <c r="I23" s="50"/>
      <c r="J23" s="50"/>
      <c r="K23" s="50"/>
      <c r="L23" s="50"/>
      <c r="M23" s="50">
        <v>11569027</v>
      </c>
      <c r="N23" s="50">
        <v>11128359.56</v>
      </c>
      <c r="O23" s="50">
        <v>10793290</v>
      </c>
      <c r="P23" s="14"/>
    </row>
    <row r="24" spans="1:8" ht="15">
      <c r="A24" s="191" t="s">
        <v>85</v>
      </c>
      <c r="G24" s="24"/>
      <c r="H24" s="24"/>
    </row>
    <row r="25" spans="7:8" ht="15">
      <c r="G25" s="23"/>
      <c r="H25" s="23"/>
    </row>
  </sheetData>
  <sheetProtection selectLockedCells="1" selectUnlockedCells="1"/>
  <mergeCells count="14">
    <mergeCell ref="O1:O2"/>
    <mergeCell ref="B1:B2"/>
    <mergeCell ref="C1:C2"/>
    <mergeCell ref="G1:G2"/>
    <mergeCell ref="F1:F2"/>
    <mergeCell ref="D1:D2"/>
    <mergeCell ref="E1:E2"/>
    <mergeCell ref="N1:N2"/>
    <mergeCell ref="L1:L2"/>
    <mergeCell ref="K1:K2"/>
    <mergeCell ref="J1:J2"/>
    <mergeCell ref="I1:I2"/>
    <mergeCell ref="H1:H2"/>
    <mergeCell ref="M1:M2"/>
  </mergeCells>
  <dataValidations count="1">
    <dataValidation type="decimal" allowBlank="1" showErrorMessage="1" sqref="B14:E19 B10:E12">
      <formula1>-99999999999</formula1>
      <formula2>99999999999</formula2>
    </dataValidation>
  </dataValidations>
  <hyperlinks>
    <hyperlink ref="A2" r:id="rId1" display="info@bacinotv1.it"/>
  </hyperlink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2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5"/>
  <sheetViews>
    <sheetView zoomScalePageLayoutView="0" workbookViewId="0" topLeftCell="A1">
      <selection activeCell="A1" sqref="A1:O25"/>
    </sheetView>
  </sheetViews>
  <sheetFormatPr defaultColWidth="11.57421875" defaultRowHeight="12.75"/>
  <cols>
    <col min="1" max="1" width="64.28125" style="0" customWidth="1"/>
    <col min="2" max="5" width="24.00390625" style="0" hidden="1" customWidth="1"/>
    <col min="6" max="8" width="25.421875" style="0" hidden="1" customWidth="1"/>
    <col min="9" max="9" width="24.00390625" style="0" hidden="1" customWidth="1"/>
    <col min="10" max="13" width="25.421875" style="0" hidden="1" customWidth="1"/>
    <col min="14" max="15" width="25.421875" style="0" bestFit="1" customWidth="1"/>
  </cols>
  <sheetData>
    <row r="1" spans="1:15" ht="15.75">
      <c r="A1" s="33" t="s">
        <v>25</v>
      </c>
      <c r="B1" s="193" t="s">
        <v>8</v>
      </c>
      <c r="C1" s="193" t="s">
        <v>9</v>
      </c>
      <c r="D1" s="193" t="s">
        <v>10</v>
      </c>
      <c r="E1" s="193" t="s">
        <v>11</v>
      </c>
      <c r="F1" s="193" t="s">
        <v>36</v>
      </c>
      <c r="G1" s="193" t="s">
        <v>40</v>
      </c>
      <c r="H1" s="193" t="s">
        <v>41</v>
      </c>
      <c r="I1" s="193" t="s">
        <v>48</v>
      </c>
      <c r="J1" s="193" t="s">
        <v>57</v>
      </c>
      <c r="K1" s="193" t="s">
        <v>66</v>
      </c>
      <c r="L1" s="193" t="s">
        <v>68</v>
      </c>
      <c r="M1" s="193" t="s">
        <v>76</v>
      </c>
      <c r="N1" s="193" t="s">
        <v>79</v>
      </c>
      <c r="O1" s="193" t="s">
        <v>91</v>
      </c>
    </row>
    <row r="2" spans="1:15" ht="12.75">
      <c r="A2" s="122" t="s">
        <v>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5">
      <c r="A3" s="18" t="s">
        <v>1</v>
      </c>
      <c r="B3" s="15"/>
      <c r="C3" s="15"/>
      <c r="D3" s="2"/>
      <c r="G3" s="23"/>
      <c r="H3" s="23"/>
      <c r="I3" s="23"/>
      <c r="J3" s="23"/>
      <c r="K3" s="23"/>
      <c r="L3" s="23"/>
      <c r="M3" s="23"/>
      <c r="N3" s="23"/>
      <c r="O3" s="23"/>
    </row>
    <row r="4" spans="1:19" ht="15.75">
      <c r="A4" s="45" t="s">
        <v>26</v>
      </c>
      <c r="B4" s="4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5">
      <c r="A5" s="1" t="s">
        <v>3</v>
      </c>
      <c r="B5" s="5">
        <v>40160</v>
      </c>
      <c r="C5" s="31">
        <v>84291</v>
      </c>
      <c r="D5" s="31">
        <v>84291</v>
      </c>
      <c r="E5" s="24">
        <v>109416</v>
      </c>
      <c r="F5" s="24">
        <v>117820</v>
      </c>
      <c r="G5" s="24">
        <v>606391</v>
      </c>
      <c r="H5" s="26">
        <v>684605</v>
      </c>
      <c r="I5" s="50">
        <v>692741</v>
      </c>
      <c r="J5" s="50">
        <v>704269</v>
      </c>
      <c r="K5" s="50">
        <v>761806</v>
      </c>
      <c r="L5" s="50">
        <v>954538</v>
      </c>
      <c r="M5" s="50">
        <v>980553</v>
      </c>
      <c r="N5" s="50">
        <v>1002961</v>
      </c>
      <c r="O5" s="50">
        <v>1010063</v>
      </c>
      <c r="P5" s="24"/>
      <c r="Q5" s="24"/>
      <c r="R5" s="24"/>
      <c r="S5" s="24"/>
    </row>
    <row r="6" spans="1:19" ht="15">
      <c r="A6" s="1" t="s">
        <v>4</v>
      </c>
      <c r="B6" s="5">
        <v>79691</v>
      </c>
      <c r="C6" s="31">
        <v>93894</v>
      </c>
      <c r="D6" s="31">
        <v>99517</v>
      </c>
      <c r="E6" s="24">
        <v>114520</v>
      </c>
      <c r="F6" s="24">
        <v>599792</v>
      </c>
      <c r="G6" s="26">
        <v>677357</v>
      </c>
      <c r="H6" s="26">
        <v>687690</v>
      </c>
      <c r="I6" s="50">
        <v>698269</v>
      </c>
      <c r="J6" s="50">
        <v>761454</v>
      </c>
      <c r="K6" s="50">
        <v>953638</v>
      </c>
      <c r="L6" s="50">
        <v>977753</v>
      </c>
      <c r="M6" s="50">
        <v>1000361</v>
      </c>
      <c r="N6" s="50">
        <v>1008863</v>
      </c>
      <c r="O6" s="50">
        <v>1034875</v>
      </c>
      <c r="P6" s="24"/>
      <c r="Q6" s="24"/>
      <c r="R6" s="24"/>
      <c r="S6" s="24"/>
    </row>
    <row r="7" spans="1:19" s="104" customFormat="1" ht="15">
      <c r="A7" s="103" t="s">
        <v>27</v>
      </c>
      <c r="B7" s="107">
        <v>0.1117</v>
      </c>
      <c r="C7" s="105">
        <v>0.1117</v>
      </c>
      <c r="D7" s="105">
        <v>0.1117</v>
      </c>
      <c r="E7" s="106">
        <v>0.11170000000000001</v>
      </c>
      <c r="F7" s="106">
        <v>0.11170000000000001</v>
      </c>
      <c r="G7" s="35">
        <v>0.112</v>
      </c>
      <c r="H7" s="118">
        <v>0.112</v>
      </c>
      <c r="I7" s="118">
        <v>0.112</v>
      </c>
      <c r="J7" s="118">
        <v>0.112</v>
      </c>
      <c r="K7" s="118">
        <v>0.112</v>
      </c>
      <c r="L7" s="118">
        <v>0.09</v>
      </c>
      <c r="M7" s="118">
        <v>0.09</v>
      </c>
      <c r="N7" s="118">
        <v>0.09</v>
      </c>
      <c r="O7" s="118">
        <v>0.09</v>
      </c>
      <c r="P7" s="106"/>
      <c r="Q7" s="106"/>
      <c r="R7" s="106"/>
      <c r="S7" s="106"/>
    </row>
    <row r="8" spans="1:19" ht="15">
      <c r="A8" s="1" t="s">
        <v>6</v>
      </c>
      <c r="B8" s="24">
        <f aca="true" t="shared" si="0" ref="B8:H8">B6*B7/100</f>
        <v>89.01484699999999</v>
      </c>
      <c r="C8" s="24">
        <f t="shared" si="0"/>
        <v>104.87959799999999</v>
      </c>
      <c r="D8" s="24">
        <f t="shared" si="0"/>
        <v>111.160489</v>
      </c>
      <c r="E8" s="24">
        <f t="shared" si="0"/>
        <v>127.91884</v>
      </c>
      <c r="F8" s="24">
        <f t="shared" si="0"/>
        <v>669.9676640000001</v>
      </c>
      <c r="G8" s="35">
        <f t="shared" si="0"/>
        <v>758.6398399999999</v>
      </c>
      <c r="H8" s="118">
        <f t="shared" si="0"/>
        <v>770.2128</v>
      </c>
      <c r="I8" s="118">
        <f aca="true" t="shared" si="1" ref="I8:N8">I6*I7/100</f>
        <v>782.06128</v>
      </c>
      <c r="J8" s="118">
        <f t="shared" si="1"/>
        <v>852.82848</v>
      </c>
      <c r="K8" s="118">
        <f t="shared" si="1"/>
        <v>1068.07456</v>
      </c>
      <c r="L8" s="118">
        <f t="shared" si="1"/>
        <v>879.9776999999999</v>
      </c>
      <c r="M8" s="118">
        <f t="shared" si="1"/>
        <v>900.3249</v>
      </c>
      <c r="N8" s="118">
        <f t="shared" si="1"/>
        <v>907.9766999999999</v>
      </c>
      <c r="O8" s="118">
        <f>O6*O7/100</f>
        <v>931.3875</v>
      </c>
      <c r="P8" s="24"/>
      <c r="Q8" s="24"/>
      <c r="R8" s="24"/>
      <c r="S8" s="24"/>
    </row>
    <row r="9" spans="1:19" ht="15">
      <c r="A9" s="1" t="s">
        <v>7</v>
      </c>
      <c r="B9" s="24">
        <f aca="true" t="shared" si="2" ref="B9:G9">B5*B7/100</f>
        <v>44.85871999999999</v>
      </c>
      <c r="C9" s="24">
        <f t="shared" si="2"/>
        <v>94.15304699999999</v>
      </c>
      <c r="D9" s="24">
        <f t="shared" si="2"/>
        <v>94.15304699999999</v>
      </c>
      <c r="E9" s="24">
        <f t="shared" si="2"/>
        <v>122.21767200000001</v>
      </c>
      <c r="F9" s="24">
        <f t="shared" si="2"/>
        <v>131.60494</v>
      </c>
      <c r="G9" s="24">
        <f t="shared" si="2"/>
        <v>679.15792</v>
      </c>
      <c r="H9" s="26">
        <f aca="true" t="shared" si="3" ref="H9:M9">H5*H7/100</f>
        <v>766.7575999999999</v>
      </c>
      <c r="I9" s="26">
        <f t="shared" si="3"/>
        <v>775.86992</v>
      </c>
      <c r="J9" s="26">
        <f t="shared" si="3"/>
        <v>788.7812799999999</v>
      </c>
      <c r="K9" s="26">
        <f t="shared" si="3"/>
        <v>853.22272</v>
      </c>
      <c r="L9" s="26">
        <f t="shared" si="3"/>
        <v>859.0842</v>
      </c>
      <c r="M9" s="26">
        <f t="shared" si="3"/>
        <v>882.4976999999999</v>
      </c>
      <c r="N9" s="26">
        <f>N5*N7/100</f>
        <v>902.6648999999999</v>
      </c>
      <c r="O9" s="26">
        <f>O5*O7/100</f>
        <v>909.0567</v>
      </c>
      <c r="P9" s="24"/>
      <c r="Q9" s="24"/>
      <c r="R9" s="24"/>
      <c r="S9" s="24"/>
    </row>
    <row r="10" spans="1:19" ht="15">
      <c r="A10" s="3" t="s">
        <v>12</v>
      </c>
      <c r="B10" s="47">
        <v>554182</v>
      </c>
      <c r="C10" s="47">
        <v>592813</v>
      </c>
      <c r="D10" s="47">
        <v>869471</v>
      </c>
      <c r="E10" s="47">
        <v>1263917</v>
      </c>
      <c r="F10" s="24">
        <v>1900684</v>
      </c>
      <c r="G10" s="24">
        <v>3310681</v>
      </c>
      <c r="H10" s="26">
        <v>3923162</v>
      </c>
      <c r="I10" s="26">
        <v>3480229</v>
      </c>
      <c r="J10" s="26">
        <v>3284303</v>
      </c>
      <c r="K10" s="26">
        <v>3243559</v>
      </c>
      <c r="L10" s="26">
        <v>3220426</v>
      </c>
      <c r="M10" s="26">
        <v>3388462</v>
      </c>
      <c r="N10" s="26">
        <v>3420806</v>
      </c>
      <c r="O10" s="26">
        <v>2960586</v>
      </c>
      <c r="P10" s="24"/>
      <c r="Q10" s="24"/>
      <c r="R10" s="24"/>
      <c r="S10" s="24"/>
    </row>
    <row r="11" spans="1:19" ht="15">
      <c r="A11" s="3" t="s">
        <v>49</v>
      </c>
      <c r="B11" s="47"/>
      <c r="C11" s="47"/>
      <c r="D11" s="47"/>
      <c r="E11" s="47">
        <v>1326737</v>
      </c>
      <c r="F11" s="50">
        <v>2406549</v>
      </c>
      <c r="G11" s="50">
        <v>3225265</v>
      </c>
      <c r="H11" s="50">
        <v>3754159</v>
      </c>
      <c r="I11" s="50">
        <v>3304399</v>
      </c>
      <c r="J11" s="50">
        <v>3986178</v>
      </c>
      <c r="K11" s="50">
        <v>3306437</v>
      </c>
      <c r="L11" s="50">
        <v>2956511</v>
      </c>
      <c r="M11" s="50">
        <v>3150841</v>
      </c>
      <c r="N11" s="50">
        <v>3231234</v>
      </c>
      <c r="O11" s="50">
        <v>2789446</v>
      </c>
      <c r="P11" s="127"/>
      <c r="Q11" s="127"/>
      <c r="R11" s="127"/>
      <c r="S11" s="127"/>
    </row>
    <row r="12" spans="1:19" ht="15">
      <c r="A12" s="3" t="s">
        <v>13</v>
      </c>
      <c r="B12" s="47">
        <v>479821</v>
      </c>
      <c r="C12" s="47">
        <v>490936</v>
      </c>
      <c r="D12" s="47">
        <v>1346700</v>
      </c>
      <c r="E12" s="47">
        <v>3265723</v>
      </c>
      <c r="F12" s="24">
        <v>7641640</v>
      </c>
      <c r="G12" s="24">
        <v>9784609</v>
      </c>
      <c r="H12" s="26">
        <v>10368943</v>
      </c>
      <c r="I12" s="50">
        <v>9525077</v>
      </c>
      <c r="J12" s="50">
        <v>8789994</v>
      </c>
      <c r="K12" s="50">
        <v>8427308</v>
      </c>
      <c r="L12" s="50">
        <v>7968071</v>
      </c>
      <c r="M12" s="50">
        <v>7383464</v>
      </c>
      <c r="N12" s="50">
        <v>5810682</v>
      </c>
      <c r="O12" s="50">
        <v>5821109</v>
      </c>
      <c r="P12" s="24"/>
      <c r="Q12" s="24"/>
      <c r="R12" s="24"/>
      <c r="S12" s="24"/>
    </row>
    <row r="13" spans="1:19" ht="15">
      <c r="A13" s="3" t="s">
        <v>14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6">
        <v>0</v>
      </c>
      <c r="I13" s="26">
        <v>0</v>
      </c>
      <c r="J13" s="26">
        <v>0</v>
      </c>
      <c r="K13" s="26">
        <v>6671</v>
      </c>
      <c r="L13" s="26">
        <v>15885</v>
      </c>
      <c r="M13" s="26">
        <v>17750</v>
      </c>
      <c r="N13" s="26">
        <v>23084</v>
      </c>
      <c r="O13" s="26">
        <v>25843</v>
      </c>
      <c r="P13" s="24"/>
      <c r="Q13" s="24"/>
      <c r="R13" s="24"/>
      <c r="S13" s="24"/>
    </row>
    <row r="14" spans="1:19" ht="15">
      <c r="A14" s="3" t="s">
        <v>15</v>
      </c>
      <c r="B14" s="47">
        <v>0</v>
      </c>
      <c r="C14" s="47">
        <v>0</v>
      </c>
      <c r="D14" s="47">
        <v>0</v>
      </c>
      <c r="E14" s="47">
        <v>0</v>
      </c>
      <c r="F14" s="24">
        <v>0</v>
      </c>
      <c r="G14" s="24">
        <v>0</v>
      </c>
      <c r="H14" s="26">
        <v>0</v>
      </c>
      <c r="I14" s="26">
        <v>0</v>
      </c>
      <c r="J14" s="26">
        <v>0</v>
      </c>
      <c r="K14" s="26">
        <v>6</v>
      </c>
      <c r="L14" s="26">
        <v>6</v>
      </c>
      <c r="M14" s="26">
        <v>7</v>
      </c>
      <c r="N14" s="26">
        <v>9</v>
      </c>
      <c r="O14" s="26">
        <v>7</v>
      </c>
      <c r="P14" s="24"/>
      <c r="Q14" s="24"/>
      <c r="R14" s="24"/>
      <c r="S14" s="24"/>
    </row>
    <row r="15" spans="1:19" ht="15">
      <c r="A15" s="3" t="s">
        <v>16</v>
      </c>
      <c r="B15" s="47">
        <v>0</v>
      </c>
      <c r="C15" s="47">
        <v>0</v>
      </c>
      <c r="D15" s="47">
        <v>0</v>
      </c>
      <c r="E15" s="47">
        <v>0</v>
      </c>
      <c r="F15" s="24">
        <v>0</v>
      </c>
      <c r="G15" s="24">
        <v>0</v>
      </c>
      <c r="H15" s="26">
        <v>0</v>
      </c>
      <c r="I15" s="26">
        <v>0</v>
      </c>
      <c r="J15" s="26">
        <v>0</v>
      </c>
      <c r="K15" s="26">
        <v>134595</v>
      </c>
      <c r="L15" s="26">
        <v>327775</v>
      </c>
      <c r="M15" s="26">
        <v>395863</v>
      </c>
      <c r="N15" s="26">
        <v>525345</v>
      </c>
      <c r="O15" s="26">
        <v>529575</v>
      </c>
      <c r="P15" s="24"/>
      <c r="Q15" s="24"/>
      <c r="R15" s="24"/>
      <c r="S15" s="24"/>
    </row>
    <row r="16" spans="1:19" ht="15">
      <c r="A16" s="3" t="s">
        <v>17</v>
      </c>
      <c r="B16" s="47">
        <v>10735</v>
      </c>
      <c r="C16" s="47">
        <v>9602</v>
      </c>
      <c r="D16" s="47">
        <v>2322</v>
      </c>
      <c r="E16" s="47">
        <v>5104</v>
      </c>
      <c r="F16" s="24">
        <v>481971</v>
      </c>
      <c r="G16" s="24">
        <v>70964</v>
      </c>
      <c r="H16" s="26">
        <v>3087</v>
      </c>
      <c r="I16" s="26">
        <v>5527</v>
      </c>
      <c r="J16" s="26">
        <v>57187</v>
      </c>
      <c r="K16" s="26">
        <v>191832</v>
      </c>
      <c r="L16" s="26">
        <v>23216</v>
      </c>
      <c r="M16" s="26">
        <v>19808</v>
      </c>
      <c r="N16" s="26">
        <v>5902</v>
      </c>
      <c r="O16" s="26">
        <v>24811</v>
      </c>
      <c r="P16" s="24"/>
      <c r="Q16" s="24"/>
      <c r="R16" s="24"/>
      <c r="S16" s="24"/>
    </row>
    <row r="17" spans="1:19" ht="15">
      <c r="A17" s="3" t="s">
        <v>18</v>
      </c>
      <c r="B17" s="47"/>
      <c r="C17" s="47"/>
      <c r="D17" s="47"/>
      <c r="E17" s="47"/>
      <c r="F17" s="24"/>
      <c r="G17" s="24"/>
      <c r="H17" s="26"/>
      <c r="I17" s="26"/>
      <c r="J17" s="26"/>
      <c r="K17" s="26"/>
      <c r="L17" s="26"/>
      <c r="M17" s="26"/>
      <c r="N17" s="26"/>
      <c r="O17" s="26"/>
      <c r="P17" s="24"/>
      <c r="Q17" s="24"/>
      <c r="R17" s="24"/>
      <c r="S17" s="24"/>
    </row>
    <row r="18" spans="1:19" ht="15">
      <c r="A18" s="3" t="s">
        <v>19</v>
      </c>
      <c r="B18" s="47"/>
      <c r="C18" s="47"/>
      <c r="D18" s="47"/>
      <c r="E18" s="47"/>
      <c r="F18" s="24"/>
      <c r="G18" s="24"/>
      <c r="H18" s="26"/>
      <c r="I18" s="26"/>
      <c r="J18" s="26"/>
      <c r="K18" s="26"/>
      <c r="L18" s="26"/>
      <c r="M18" s="26"/>
      <c r="N18" s="26"/>
      <c r="O18" s="26"/>
      <c r="P18" s="24"/>
      <c r="Q18" s="24"/>
      <c r="R18" s="24"/>
      <c r="S18" s="24"/>
    </row>
    <row r="19" spans="1:19" ht="15">
      <c r="A19" s="3" t="s">
        <v>20</v>
      </c>
      <c r="B19" s="47"/>
      <c r="C19" s="47"/>
      <c r="D19" s="47"/>
      <c r="E19" s="47"/>
      <c r="F19" s="24"/>
      <c r="G19" s="24"/>
      <c r="H19" s="26"/>
      <c r="I19" s="26"/>
      <c r="J19" s="26"/>
      <c r="K19" s="26"/>
      <c r="L19" s="26"/>
      <c r="M19" s="26"/>
      <c r="N19" s="26"/>
      <c r="O19" s="26"/>
      <c r="P19" s="24"/>
      <c r="Q19" s="24"/>
      <c r="R19" s="24"/>
      <c r="S19" s="24"/>
    </row>
    <row r="20" spans="1:19" ht="15">
      <c r="A20" s="4" t="s">
        <v>21</v>
      </c>
      <c r="B20" s="44"/>
      <c r="C20" s="44"/>
      <c r="D20" s="44"/>
      <c r="E20" s="44"/>
      <c r="F20" s="24"/>
      <c r="G20" s="24"/>
      <c r="H20" s="26"/>
      <c r="I20" s="26"/>
      <c r="J20" s="26"/>
      <c r="K20" s="26"/>
      <c r="L20" s="26"/>
      <c r="M20" s="26"/>
      <c r="N20" s="26"/>
      <c r="O20" s="26"/>
      <c r="P20" s="24"/>
      <c r="Q20" s="24"/>
      <c r="R20" s="24"/>
      <c r="S20" s="24"/>
    </row>
    <row r="21" spans="1:19" ht="15">
      <c r="A21" s="4" t="s">
        <v>22</v>
      </c>
      <c r="B21" s="44">
        <v>1211.1</v>
      </c>
      <c r="C21" s="44">
        <v>1276.11</v>
      </c>
      <c r="D21" s="44">
        <v>1533.3</v>
      </c>
      <c r="E21" s="44">
        <v>1489.15</v>
      </c>
      <c r="F21" s="49" t="s">
        <v>38</v>
      </c>
      <c r="G21" s="24">
        <v>824.07</v>
      </c>
      <c r="H21" s="26">
        <v>857.75</v>
      </c>
      <c r="I21" s="26">
        <v>1096.81</v>
      </c>
      <c r="J21" s="26">
        <v>1002</v>
      </c>
      <c r="K21" s="26">
        <v>1002</v>
      </c>
      <c r="L21" s="26">
        <v>1002</v>
      </c>
      <c r="M21" s="26">
        <v>1002</v>
      </c>
      <c r="N21" s="26">
        <v>1002</v>
      </c>
      <c r="O21" s="26">
        <v>1002</v>
      </c>
      <c r="P21" s="24"/>
      <c r="Q21" s="24"/>
      <c r="R21" s="24"/>
      <c r="S21" s="24"/>
    </row>
    <row r="22" spans="1:19" ht="15">
      <c r="A22" s="6" t="s">
        <v>37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5" ht="15">
      <c r="A23" s="6" t="s">
        <v>78</v>
      </c>
      <c r="G23" s="24"/>
      <c r="H23" s="24"/>
      <c r="I23" s="24"/>
      <c r="J23" s="24"/>
      <c r="K23" s="24"/>
      <c r="L23" s="24"/>
      <c r="M23" s="24">
        <v>8631951</v>
      </c>
      <c r="N23" s="24">
        <v>6899997</v>
      </c>
      <c r="O23" s="24">
        <v>7068382</v>
      </c>
    </row>
    <row r="24" spans="7:15" ht="14.25"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4.25">
      <c r="A25" s="191" t="s">
        <v>84</v>
      </c>
      <c r="G25" s="23"/>
      <c r="H25" s="23"/>
      <c r="I25" s="23"/>
      <c r="J25" s="23"/>
      <c r="K25" s="23"/>
      <c r="L25" s="23"/>
      <c r="M25" s="23"/>
      <c r="N25" s="23"/>
      <c r="O25" s="23"/>
    </row>
  </sheetData>
  <sheetProtection selectLockedCells="1" selectUnlockedCells="1"/>
  <mergeCells count="14">
    <mergeCell ref="O1:O2"/>
    <mergeCell ref="B1:B2"/>
    <mergeCell ref="C1:C2"/>
    <mergeCell ref="G1:G2"/>
    <mergeCell ref="F1:F2"/>
    <mergeCell ref="D1:D2"/>
    <mergeCell ref="E1:E2"/>
    <mergeCell ref="N1:N2"/>
    <mergeCell ref="L1:L2"/>
    <mergeCell ref="K1:K2"/>
    <mergeCell ref="J1:J2"/>
    <mergeCell ref="I1:I2"/>
    <mergeCell ref="H1:H2"/>
    <mergeCell ref="M1:M2"/>
  </mergeCells>
  <dataValidations count="1">
    <dataValidation type="decimal" allowBlank="1" showErrorMessage="1" sqref="B14:E19 B10:E12">
      <formula1>-99999999999</formula1>
      <formula2>99999999999</formula2>
    </dataValidation>
  </dataValidations>
  <hyperlinks>
    <hyperlink ref="A2" r:id="rId1" display="info@consorziocev.it"/>
  </hyperlink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2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7"/>
  <sheetViews>
    <sheetView zoomScalePageLayoutView="0" workbookViewId="0" topLeftCell="A1">
      <selection activeCell="A1" sqref="A1:P26"/>
    </sheetView>
  </sheetViews>
  <sheetFormatPr defaultColWidth="9.140625" defaultRowHeight="12.75"/>
  <cols>
    <col min="1" max="1" width="61.57421875" style="2" bestFit="1" customWidth="1"/>
    <col min="2" max="6" width="25.421875" style="2" hidden="1" customWidth="1"/>
    <col min="7" max="7" width="18.8515625" style="0" hidden="1" customWidth="1"/>
    <col min="8" max="9" width="23.7109375" style="0" hidden="1" customWidth="1"/>
    <col min="10" max="13" width="23.7109375" style="2" hidden="1" customWidth="1"/>
    <col min="14" max="15" width="23.7109375" style="2" bestFit="1" customWidth="1"/>
    <col min="16" max="16384" width="9.140625" style="2" customWidth="1"/>
  </cols>
  <sheetData>
    <row r="1" spans="1:15" ht="15.75">
      <c r="A1" s="33" t="s">
        <v>30</v>
      </c>
      <c r="B1" s="193" t="s">
        <v>8</v>
      </c>
      <c r="C1" s="193" t="s">
        <v>9</v>
      </c>
      <c r="D1" s="193" t="s">
        <v>10</v>
      </c>
      <c r="E1" s="193" t="s">
        <v>11</v>
      </c>
      <c r="F1" s="193" t="s">
        <v>36</v>
      </c>
      <c r="G1" s="193" t="s">
        <v>40</v>
      </c>
      <c r="H1" s="193" t="s">
        <v>41</v>
      </c>
      <c r="I1" s="193" t="s">
        <v>48</v>
      </c>
      <c r="J1" s="193" t="s">
        <v>57</v>
      </c>
      <c r="K1" s="193" t="s">
        <v>66</v>
      </c>
      <c r="L1" s="193" t="s">
        <v>68</v>
      </c>
      <c r="M1" s="193" t="s">
        <v>76</v>
      </c>
      <c r="N1" s="193" t="s">
        <v>79</v>
      </c>
      <c r="O1" s="193" t="s">
        <v>91</v>
      </c>
    </row>
    <row r="2" spans="1:15" ht="15">
      <c r="A2" s="123" t="s">
        <v>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9" ht="15">
      <c r="A3" s="1" t="s">
        <v>50</v>
      </c>
      <c r="B3" s="69"/>
      <c r="C3" s="24"/>
      <c r="D3" s="24"/>
      <c r="E3" s="24"/>
      <c r="F3" s="24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2" ht="15">
      <c r="A4" s="1" t="s">
        <v>3</v>
      </c>
      <c r="B4" s="24">
        <v>20081678</v>
      </c>
      <c r="C4" s="31">
        <v>21744942</v>
      </c>
      <c r="D4" s="24">
        <v>20726094</v>
      </c>
      <c r="E4" s="24">
        <v>21805341.51</v>
      </c>
      <c r="F4" s="24">
        <v>21821701.4</v>
      </c>
      <c r="G4" s="24">
        <v>22462072</v>
      </c>
      <c r="H4" s="24">
        <v>22117623.24</v>
      </c>
      <c r="I4" s="50">
        <v>20790086.92</v>
      </c>
      <c r="J4" s="50">
        <v>19494687.51</v>
      </c>
      <c r="K4" s="50">
        <v>18777752.37</v>
      </c>
      <c r="L4" s="50">
        <v>17425078.05</v>
      </c>
      <c r="M4" s="50">
        <v>4177565.31</v>
      </c>
      <c r="N4" s="50">
        <v>2237551.62</v>
      </c>
      <c r="O4" s="50">
        <v>2237551.62</v>
      </c>
      <c r="P4" s="24"/>
      <c r="Q4" s="24"/>
      <c r="R4" s="24"/>
      <c r="S4" s="24"/>
      <c r="T4" s="23"/>
      <c r="U4" s="23"/>
      <c r="V4" s="23"/>
    </row>
    <row r="5" spans="1:22" ht="15">
      <c r="A5" s="1" t="s">
        <v>4</v>
      </c>
      <c r="B5" s="24">
        <v>21744942</v>
      </c>
      <c r="C5" s="31">
        <v>20726094</v>
      </c>
      <c r="D5" s="24">
        <v>21805342</v>
      </c>
      <c r="E5" s="24">
        <v>21821701.4</v>
      </c>
      <c r="F5" s="24">
        <v>22462072</v>
      </c>
      <c r="G5" s="24">
        <v>22117623.24</v>
      </c>
      <c r="H5" s="26">
        <v>20790086.92</v>
      </c>
      <c r="I5" s="50">
        <v>19494687.51</v>
      </c>
      <c r="J5" s="50">
        <v>18777752.37</v>
      </c>
      <c r="K5" s="50">
        <v>17425078.05</v>
      </c>
      <c r="L5" s="50">
        <v>15946481.89</v>
      </c>
      <c r="M5" s="50">
        <v>3994683.37</v>
      </c>
      <c r="N5" s="50">
        <v>4386702.82</v>
      </c>
      <c r="O5" s="50">
        <v>4096876.74</v>
      </c>
      <c r="P5" s="24"/>
      <c r="Q5" s="24"/>
      <c r="R5" s="24"/>
      <c r="S5" s="24"/>
      <c r="T5" s="23"/>
      <c r="U5" s="23"/>
      <c r="V5" s="23"/>
    </row>
    <row r="6" spans="1:22" s="55" customFormat="1" ht="15">
      <c r="A6" s="54" t="s">
        <v>5</v>
      </c>
      <c r="B6" s="70">
        <v>2.94</v>
      </c>
      <c r="C6" s="67">
        <v>2.9412000000000003</v>
      </c>
      <c r="D6" s="64">
        <v>2.94</v>
      </c>
      <c r="E6" s="64">
        <v>2.9412000000000003</v>
      </c>
      <c r="F6" s="64">
        <v>2.9412</v>
      </c>
      <c r="G6" s="26">
        <v>2.94</v>
      </c>
      <c r="H6" s="26">
        <v>2.94</v>
      </c>
      <c r="I6" s="26">
        <v>2.94</v>
      </c>
      <c r="J6" s="26">
        <v>2.94</v>
      </c>
      <c r="K6" s="26">
        <v>2.94</v>
      </c>
      <c r="L6" s="26">
        <v>2.94</v>
      </c>
      <c r="M6" s="26">
        <v>2.94</v>
      </c>
      <c r="N6" s="26">
        <v>2.94</v>
      </c>
      <c r="O6" s="26">
        <v>2.94</v>
      </c>
      <c r="P6" s="64"/>
      <c r="Q6" s="64"/>
      <c r="R6" s="64"/>
      <c r="S6" s="64"/>
      <c r="T6" s="71"/>
      <c r="U6" s="71"/>
      <c r="V6" s="71"/>
    </row>
    <row r="7" spans="1:22" ht="15">
      <c r="A7" s="1" t="s">
        <v>6</v>
      </c>
      <c r="B7" s="31">
        <f aca="true" t="shared" si="0" ref="B7:H7">B5*B6/100</f>
        <v>639301.2947999999</v>
      </c>
      <c r="C7" s="31">
        <f t="shared" si="0"/>
        <v>609595.876728</v>
      </c>
      <c r="D7" s="31">
        <f t="shared" si="0"/>
        <v>641077.0547999999</v>
      </c>
      <c r="E7" s="31">
        <f t="shared" si="0"/>
        <v>641819.8815768</v>
      </c>
      <c r="F7" s="31">
        <f t="shared" si="0"/>
        <v>660654.461664</v>
      </c>
      <c r="G7" s="31">
        <f t="shared" si="0"/>
        <v>650258.1232559999</v>
      </c>
      <c r="H7" s="32">
        <f t="shared" si="0"/>
        <v>611228.5554480001</v>
      </c>
      <c r="I7" s="32">
        <f aca="true" t="shared" si="1" ref="I7:N7">I5*I6/100</f>
        <v>573143.812794</v>
      </c>
      <c r="J7" s="32">
        <f t="shared" si="1"/>
        <v>552065.919678</v>
      </c>
      <c r="K7" s="32">
        <f t="shared" si="1"/>
        <v>512297.29467</v>
      </c>
      <c r="L7" s="32">
        <f t="shared" si="1"/>
        <v>468826.567566</v>
      </c>
      <c r="M7" s="32">
        <f t="shared" si="1"/>
        <v>117443.69107799999</v>
      </c>
      <c r="N7" s="32">
        <f t="shared" si="1"/>
        <v>128969.06290800002</v>
      </c>
      <c r="O7" s="32">
        <f>O5*O6/100</f>
        <v>120448.17615600002</v>
      </c>
      <c r="P7" s="24"/>
      <c r="Q7" s="24"/>
      <c r="R7" s="24"/>
      <c r="S7" s="24"/>
      <c r="T7" s="23"/>
      <c r="U7" s="23"/>
      <c r="V7" s="23"/>
    </row>
    <row r="8" spans="1:22" ht="15">
      <c r="A8" s="1" t="s">
        <v>7</v>
      </c>
      <c r="B8" s="31">
        <f aca="true" t="shared" si="2" ref="B8:G8">B4*B6/100</f>
        <v>590401.3332</v>
      </c>
      <c r="C8" s="31">
        <f t="shared" si="2"/>
        <v>639562.234104</v>
      </c>
      <c r="D8" s="31">
        <f t="shared" si="2"/>
        <v>609347.1636</v>
      </c>
      <c r="E8" s="31">
        <f t="shared" si="2"/>
        <v>641338.7044921201</v>
      </c>
      <c r="F8" s="31">
        <f t="shared" si="2"/>
        <v>641819.8815767999</v>
      </c>
      <c r="G8" s="31">
        <f t="shared" si="2"/>
        <v>660384.9168</v>
      </c>
      <c r="H8" s="32">
        <f aca="true" t="shared" si="3" ref="H8:M8">H4*H6/100</f>
        <v>650258.1232559999</v>
      </c>
      <c r="I8" s="32">
        <f t="shared" si="3"/>
        <v>611228.5554480001</v>
      </c>
      <c r="J8" s="32">
        <f t="shared" si="3"/>
        <v>573143.812794</v>
      </c>
      <c r="K8" s="32">
        <f t="shared" si="3"/>
        <v>552065.919678</v>
      </c>
      <c r="L8" s="32">
        <f t="shared" si="3"/>
        <v>512297.29467</v>
      </c>
      <c r="M8" s="32">
        <f t="shared" si="3"/>
        <v>122820.420114</v>
      </c>
      <c r="N8" s="32">
        <f>N4*N6/100</f>
        <v>65784.017628</v>
      </c>
      <c r="O8" s="32">
        <f>O4*O6/100</f>
        <v>65784.017628</v>
      </c>
      <c r="P8" s="24"/>
      <c r="Q8" s="24"/>
      <c r="R8" s="24"/>
      <c r="S8" s="24"/>
      <c r="T8" s="23"/>
      <c r="U8" s="23"/>
      <c r="V8" s="23"/>
    </row>
    <row r="9" spans="1:22" ht="15">
      <c r="A9" s="3" t="s">
        <v>12</v>
      </c>
      <c r="B9" s="47">
        <v>1265803.65</v>
      </c>
      <c r="C9" s="47">
        <v>1333233.87</v>
      </c>
      <c r="D9" s="47">
        <v>1348296.5</v>
      </c>
      <c r="E9" s="47">
        <v>2038111.4</v>
      </c>
      <c r="F9" s="24">
        <v>1790564.87</v>
      </c>
      <c r="G9" s="24">
        <v>1961595.35</v>
      </c>
      <c r="H9" s="26">
        <v>1935146.73</v>
      </c>
      <c r="I9" s="26">
        <v>2023708.36</v>
      </c>
      <c r="J9" s="26">
        <v>1967306.88</v>
      </c>
      <c r="K9" s="26">
        <v>2036430.48</v>
      </c>
      <c r="L9" s="26">
        <v>3145947.21</v>
      </c>
      <c r="M9" s="26">
        <v>2453302.34</v>
      </c>
      <c r="N9" s="26">
        <v>2393292.66</v>
      </c>
      <c r="O9" s="26">
        <v>2176868.16</v>
      </c>
      <c r="P9" s="24"/>
      <c r="Q9" s="24"/>
      <c r="R9" s="24"/>
      <c r="S9" s="24"/>
      <c r="T9" s="23"/>
      <c r="U9" s="23"/>
      <c r="V9" s="23"/>
    </row>
    <row r="10" spans="1:22" ht="15">
      <c r="A10" s="3" t="s">
        <v>47</v>
      </c>
      <c r="E10" s="47">
        <v>2415634.57</v>
      </c>
      <c r="F10" s="50">
        <v>1511977.38</v>
      </c>
      <c r="G10" s="24">
        <v>2959320.31</v>
      </c>
      <c r="H10" s="50">
        <v>3733337.8</v>
      </c>
      <c r="I10" s="26">
        <v>3726291.6</v>
      </c>
      <c r="J10" s="26">
        <v>3059531.72</v>
      </c>
      <c r="K10" s="26">
        <v>3733801.55</v>
      </c>
      <c r="L10" s="26">
        <v>4794802.81</v>
      </c>
      <c r="M10" s="26">
        <v>2140831.03</v>
      </c>
      <c r="N10" s="26">
        <v>1794733.24</v>
      </c>
      <c r="O10" s="26">
        <v>2067173.15</v>
      </c>
      <c r="P10" s="24"/>
      <c r="Q10" s="24"/>
      <c r="R10" s="24"/>
      <c r="S10" s="24"/>
      <c r="T10" s="23"/>
      <c r="U10" s="23"/>
      <c r="V10" s="23"/>
    </row>
    <row r="11" spans="1:22" s="179" customFormat="1" ht="15">
      <c r="A11" s="175" t="s">
        <v>13</v>
      </c>
      <c r="B11" s="176">
        <v>2931783.16</v>
      </c>
      <c r="C11" s="176">
        <v>4777675.5</v>
      </c>
      <c r="D11" s="176">
        <v>3734590.88</v>
      </c>
      <c r="E11" s="176">
        <v>4196244.38</v>
      </c>
      <c r="F11" s="162">
        <v>2716840.4</v>
      </c>
      <c r="G11" s="177">
        <v>2826357.38</v>
      </c>
      <c r="H11" s="177">
        <v>1523397.72</v>
      </c>
      <c r="I11" s="177">
        <v>1892470.97</v>
      </c>
      <c r="J11" s="177">
        <v>1777736.49</v>
      </c>
      <c r="K11" s="177">
        <v>2678233.08</v>
      </c>
      <c r="L11" s="177">
        <v>5672380.47</v>
      </c>
      <c r="M11" s="177">
        <v>9161231.43</v>
      </c>
      <c r="N11" s="177">
        <v>10613957.51</v>
      </c>
      <c r="O11" s="177">
        <v>7757713.98</v>
      </c>
      <c r="P11" s="162"/>
      <c r="Q11" s="162"/>
      <c r="R11" s="162"/>
      <c r="S11" s="162"/>
      <c r="T11" s="178"/>
      <c r="U11" s="178"/>
      <c r="V11" s="178"/>
    </row>
    <row r="12" spans="1:22" s="179" customFormat="1" ht="15">
      <c r="A12" s="175" t="s">
        <v>14</v>
      </c>
      <c r="B12" s="180"/>
      <c r="C12" s="180"/>
      <c r="D12" s="180"/>
      <c r="E12" s="180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78"/>
      <c r="U12" s="178"/>
      <c r="V12" s="178"/>
    </row>
    <row r="13" spans="1:22" s="179" customFormat="1" ht="15">
      <c r="A13" s="175" t="s">
        <v>15</v>
      </c>
      <c r="B13" s="176"/>
      <c r="C13" s="176"/>
      <c r="D13" s="176"/>
      <c r="E13" s="176"/>
      <c r="F13" s="162"/>
      <c r="G13" s="162"/>
      <c r="H13" s="162"/>
      <c r="I13" s="181"/>
      <c r="J13" s="181"/>
      <c r="K13" s="181">
        <v>3</v>
      </c>
      <c r="L13" s="181">
        <v>3</v>
      </c>
      <c r="M13" s="181">
        <v>3</v>
      </c>
      <c r="N13" s="181">
        <v>3</v>
      </c>
      <c r="O13" s="181">
        <v>2</v>
      </c>
      <c r="P13" s="162"/>
      <c r="Q13" s="162"/>
      <c r="R13" s="162"/>
      <c r="S13" s="162"/>
      <c r="T13" s="178"/>
      <c r="U13" s="178"/>
      <c r="V13" s="178"/>
    </row>
    <row r="14" spans="1:22" s="179" customFormat="1" ht="15">
      <c r="A14" s="175" t="s">
        <v>16</v>
      </c>
      <c r="B14" s="176">
        <v>89126.78</v>
      </c>
      <c r="C14" s="176"/>
      <c r="D14" s="176"/>
      <c r="E14" s="176"/>
      <c r="F14" s="162"/>
      <c r="G14" s="162"/>
      <c r="H14" s="162"/>
      <c r="I14" s="162"/>
      <c r="J14" s="162">
        <v>104794.07</v>
      </c>
      <c r="K14" s="162">
        <v>133899.94</v>
      </c>
      <c r="L14" s="162">
        <v>137548.93</v>
      </c>
      <c r="M14" s="162">
        <v>151736.15</v>
      </c>
      <c r="N14" s="162">
        <v>146579.19</v>
      </c>
      <c r="O14" s="162">
        <v>117073.54</v>
      </c>
      <c r="P14" s="162"/>
      <c r="Q14" s="162"/>
      <c r="R14" s="162"/>
      <c r="S14" s="162"/>
      <c r="T14" s="178"/>
      <c r="U14" s="178"/>
      <c r="V14" s="178"/>
    </row>
    <row r="15" spans="1:22" ht="15">
      <c r="A15" s="3" t="s">
        <v>17</v>
      </c>
      <c r="B15" s="47">
        <v>1663263.8</v>
      </c>
      <c r="C15" s="47">
        <v>-1018847.1</v>
      </c>
      <c r="D15" s="47">
        <v>1079246.76</v>
      </c>
      <c r="E15" s="47">
        <v>16359.89</v>
      </c>
      <c r="F15" s="24">
        <v>640370.89</v>
      </c>
      <c r="G15" s="24">
        <v>-344449.05</v>
      </c>
      <c r="H15" s="26">
        <v>-1327636.32</v>
      </c>
      <c r="I15" s="50">
        <v>-1295399.41</v>
      </c>
      <c r="J15" s="50">
        <v>-716935.14</v>
      </c>
      <c r="K15" s="50">
        <v>-1352674.32</v>
      </c>
      <c r="L15" s="50">
        <v>-1478596.16</v>
      </c>
      <c r="M15" s="50">
        <v>-182881.94</v>
      </c>
      <c r="N15" s="50">
        <v>860292.6</v>
      </c>
      <c r="O15" s="50">
        <v>318701.87</v>
      </c>
      <c r="P15" s="24"/>
      <c r="Q15" s="24"/>
      <c r="R15" s="24"/>
      <c r="S15" s="24"/>
      <c r="T15" s="23"/>
      <c r="U15" s="23"/>
      <c r="V15" s="23"/>
    </row>
    <row r="16" spans="1:22" ht="15">
      <c r="A16" s="3" t="s">
        <v>18</v>
      </c>
      <c r="J16" s="21"/>
      <c r="K16" s="21"/>
      <c r="L16" s="21"/>
      <c r="M16" s="21"/>
      <c r="N16" s="21"/>
      <c r="O16" s="21"/>
      <c r="P16" s="24"/>
      <c r="Q16" s="24"/>
      <c r="R16" s="24"/>
      <c r="S16" s="24"/>
      <c r="T16" s="23"/>
      <c r="U16" s="23"/>
      <c r="V16" s="23"/>
    </row>
    <row r="17" spans="1:22" ht="15">
      <c r="A17" s="3" t="s">
        <v>19</v>
      </c>
      <c r="B17" s="47"/>
      <c r="C17" s="47"/>
      <c r="D17" s="47"/>
      <c r="E17" s="47"/>
      <c r="F17" s="24"/>
      <c r="G17" s="24"/>
      <c r="H17" s="26"/>
      <c r="I17" s="26"/>
      <c r="J17" s="26"/>
      <c r="K17" s="26"/>
      <c r="L17" s="26"/>
      <c r="M17" s="26"/>
      <c r="N17" s="26"/>
      <c r="O17" s="26"/>
      <c r="P17" s="24"/>
      <c r="Q17" s="24"/>
      <c r="R17" s="24"/>
      <c r="S17" s="24"/>
      <c r="T17" s="23"/>
      <c r="U17" s="23"/>
      <c r="V17" s="23"/>
    </row>
    <row r="18" spans="1:22" ht="15">
      <c r="A18" s="3" t="s">
        <v>20</v>
      </c>
      <c r="B18" s="47"/>
      <c r="C18" s="47"/>
      <c r="D18" s="47"/>
      <c r="E18" s="47"/>
      <c r="F18" s="24"/>
      <c r="G18" s="24"/>
      <c r="H18" s="26"/>
      <c r="I18" s="26"/>
      <c r="J18" s="26"/>
      <c r="K18" s="26"/>
      <c r="L18" s="26"/>
      <c r="M18" s="26"/>
      <c r="N18" s="26"/>
      <c r="O18" s="26"/>
      <c r="P18" s="24"/>
      <c r="Q18" s="24"/>
      <c r="R18" s="24"/>
      <c r="S18" s="24"/>
      <c r="T18" s="23"/>
      <c r="U18" s="23"/>
      <c r="V18" s="23"/>
    </row>
    <row r="19" spans="1:22" ht="15">
      <c r="A19" s="4" t="s">
        <v>21</v>
      </c>
      <c r="B19" s="44">
        <v>3000</v>
      </c>
      <c r="C19" s="44">
        <v>19000</v>
      </c>
      <c r="D19" s="44">
        <v>63000</v>
      </c>
      <c r="E19" s="44">
        <v>43993</v>
      </c>
      <c r="F19" s="2">
        <v>43000</v>
      </c>
      <c r="G19" s="24">
        <v>23000</v>
      </c>
      <c r="H19" s="26">
        <v>153000</v>
      </c>
      <c r="I19" s="128">
        <v>73000</v>
      </c>
      <c r="J19" s="128">
        <v>74727.27</v>
      </c>
      <c r="K19" s="128">
        <v>113000</v>
      </c>
      <c r="L19" s="128">
        <v>114000</v>
      </c>
      <c r="M19" s="128">
        <v>113000</v>
      </c>
      <c r="N19" s="128">
        <v>78000</v>
      </c>
      <c r="O19" s="128">
        <v>40000</v>
      </c>
      <c r="P19" s="24"/>
      <c r="Q19" s="24"/>
      <c r="R19" s="24"/>
      <c r="S19" s="24"/>
      <c r="T19" s="23"/>
      <c r="U19" s="23"/>
      <c r="V19" s="23"/>
    </row>
    <row r="20" spans="1:22" ht="15">
      <c r="A20" s="4" t="s">
        <v>22</v>
      </c>
      <c r="B20" s="44">
        <v>19532.92</v>
      </c>
      <c r="C20" s="44"/>
      <c r="D20" s="44"/>
      <c r="E20" s="44"/>
      <c r="F20" s="49">
        <v>17614.76</v>
      </c>
      <c r="G20" s="24">
        <v>17614.32</v>
      </c>
      <c r="H20" s="26">
        <v>17614.32</v>
      </c>
      <c r="I20" s="26">
        <v>17614.32</v>
      </c>
      <c r="J20" s="26">
        <v>17614.32</v>
      </c>
      <c r="K20" s="26">
        <v>17614.33</v>
      </c>
      <c r="L20" s="26">
        <v>17614.32</v>
      </c>
      <c r="M20" s="26">
        <v>17614.32</v>
      </c>
      <c r="N20" s="26">
        <v>3180.32</v>
      </c>
      <c r="O20" s="26">
        <v>3180.32</v>
      </c>
      <c r="P20" s="24"/>
      <c r="Q20" s="24"/>
      <c r="R20" s="24"/>
      <c r="S20" s="24"/>
      <c r="T20" s="23"/>
      <c r="U20" s="23"/>
      <c r="V20" s="23"/>
    </row>
    <row r="21" spans="1:22" ht="15">
      <c r="A21" s="6" t="s">
        <v>37</v>
      </c>
      <c r="B21" s="24"/>
      <c r="C21" s="24"/>
      <c r="D21" s="24"/>
      <c r="E21" s="24"/>
      <c r="F21" s="24">
        <v>26.1</v>
      </c>
      <c r="G21" s="24">
        <v>28.93</v>
      </c>
      <c r="H21" s="26"/>
      <c r="I21" s="26"/>
      <c r="J21" s="26"/>
      <c r="K21" s="26"/>
      <c r="L21" s="26"/>
      <c r="M21" s="26"/>
      <c r="N21" s="26"/>
      <c r="O21" s="26"/>
      <c r="P21" s="24"/>
      <c r="Q21" s="24"/>
      <c r="R21" s="24"/>
      <c r="S21" s="24"/>
      <c r="T21" s="23"/>
      <c r="U21" s="23"/>
      <c r="V21" s="23"/>
    </row>
    <row r="22" spans="1:22" ht="15">
      <c r="A22" s="2" t="s">
        <v>78</v>
      </c>
      <c r="B22" s="24"/>
      <c r="C22" s="24"/>
      <c r="D22" s="24"/>
      <c r="E22" s="24"/>
      <c r="F22" s="24"/>
      <c r="H22" s="21"/>
      <c r="I22" s="26"/>
      <c r="J22" s="24"/>
      <c r="K22" s="24"/>
      <c r="L22" s="24"/>
      <c r="M22" s="24">
        <v>14475914.8</v>
      </c>
      <c r="N22" s="24">
        <v>16210655.32</v>
      </c>
      <c r="O22" s="24">
        <v>13064575.71</v>
      </c>
      <c r="P22" s="24"/>
      <c r="Q22" s="24"/>
      <c r="R22" s="24"/>
      <c r="S22" s="24"/>
      <c r="T22" s="23"/>
      <c r="U22" s="23"/>
      <c r="V22" s="23"/>
    </row>
    <row r="23" spans="7:9" ht="15">
      <c r="G23" s="24"/>
      <c r="H23" s="24"/>
      <c r="I23" s="24"/>
    </row>
    <row r="24" spans="1:9" ht="15">
      <c r="A24" s="192" t="s">
        <v>87</v>
      </c>
      <c r="G24" s="24"/>
      <c r="H24" s="24"/>
      <c r="I24" s="24"/>
    </row>
    <row r="25" spans="7:9" ht="15">
      <c r="G25" s="23"/>
      <c r="H25" s="23"/>
      <c r="I25" s="23"/>
    </row>
    <row r="27" spans="13:15" ht="15">
      <c r="M27" s="165"/>
      <c r="N27" s="165"/>
      <c r="O27" s="165"/>
    </row>
  </sheetData>
  <sheetProtection selectLockedCells="1" selectUnlockedCells="1"/>
  <mergeCells count="14">
    <mergeCell ref="O1:O2"/>
    <mergeCell ref="B1:B2"/>
    <mergeCell ref="C1:C2"/>
    <mergeCell ref="G1:G2"/>
    <mergeCell ref="F1:F2"/>
    <mergeCell ref="D1:D2"/>
    <mergeCell ref="M1:M2"/>
    <mergeCell ref="E1:E2"/>
    <mergeCell ref="L1:L2"/>
    <mergeCell ref="K1:K2"/>
    <mergeCell ref="J1:J2"/>
    <mergeCell ref="I1:I2"/>
    <mergeCell ref="H1:H2"/>
    <mergeCell ref="N1:N2"/>
  </mergeCells>
  <dataValidations count="1">
    <dataValidation type="decimal" allowBlank="1" showErrorMessage="1" sqref="B11:E11 B9:E9 B13:E15 B17:E18 E10">
      <formula1>-99999999999</formula1>
      <formula2>99999999999</formula2>
    </dataValidation>
  </dataValidations>
  <hyperlinks>
    <hyperlink ref="A2" r:id="rId1" display="info@bimpiavetreviso.it"/>
  </hyperlinks>
  <printOptions/>
  <pageMargins left="0.7875" right="0.7875" top="0.7875" bottom="0.7875" header="0.5118055555555555" footer="0.5118055555555555"/>
  <pageSetup fitToHeight="1" fitToWidth="1"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5"/>
  <sheetViews>
    <sheetView zoomScalePageLayoutView="0" workbookViewId="0" topLeftCell="A1">
      <selection activeCell="A1" sqref="A1:P27"/>
    </sheetView>
  </sheetViews>
  <sheetFormatPr defaultColWidth="11.57421875" defaultRowHeight="12.75"/>
  <cols>
    <col min="1" max="1" width="51.00390625" style="0" customWidth="1"/>
    <col min="2" max="2" width="25.421875" style="0" hidden="1" customWidth="1"/>
    <col min="3" max="3" width="26.421875" style="0" hidden="1" customWidth="1"/>
    <col min="4" max="4" width="25.28125" style="0" hidden="1" customWidth="1"/>
    <col min="5" max="5" width="25.00390625" style="0" hidden="1" customWidth="1"/>
    <col min="6" max="7" width="25.421875" style="0" hidden="1" customWidth="1"/>
    <col min="8" max="13" width="23.7109375" style="0" hidden="1" customWidth="1"/>
    <col min="14" max="15" width="23.7109375" style="0" bestFit="1" customWidth="1"/>
  </cols>
  <sheetData>
    <row r="1" spans="1:15" ht="47.25">
      <c r="A1" s="68" t="s">
        <v>32</v>
      </c>
      <c r="B1" s="193" t="s">
        <v>8</v>
      </c>
      <c r="C1" s="193" t="s">
        <v>9</v>
      </c>
      <c r="D1" s="193" t="s">
        <v>10</v>
      </c>
      <c r="E1" s="193" t="s">
        <v>11</v>
      </c>
      <c r="F1" s="193" t="s">
        <v>36</v>
      </c>
      <c r="G1" s="193" t="s">
        <v>40</v>
      </c>
      <c r="H1" s="193" t="s">
        <v>41</v>
      </c>
      <c r="I1" s="193" t="s">
        <v>48</v>
      </c>
      <c r="J1" s="193" t="s">
        <v>57</v>
      </c>
      <c r="K1" s="193" t="s">
        <v>66</v>
      </c>
      <c r="L1" s="193" t="s">
        <v>68</v>
      </c>
      <c r="M1" s="193" t="s">
        <v>76</v>
      </c>
      <c r="N1" s="193" t="s">
        <v>79</v>
      </c>
      <c r="O1" s="193" t="s">
        <v>91</v>
      </c>
    </row>
    <row r="2" spans="1:15" ht="12.75">
      <c r="A2" s="122" t="s">
        <v>45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22" ht="15">
      <c r="A3" s="1" t="s">
        <v>1</v>
      </c>
      <c r="B3" s="24"/>
      <c r="C3" s="24"/>
      <c r="D3" s="24"/>
      <c r="E3" s="24"/>
      <c r="F3" s="24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5.75">
      <c r="A4" s="43" t="s">
        <v>33</v>
      </c>
      <c r="B4" s="6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5">
      <c r="A5" s="1" t="s">
        <v>3</v>
      </c>
      <c r="B5" s="5">
        <v>1364466</v>
      </c>
      <c r="C5" s="31">
        <v>1556123</v>
      </c>
      <c r="D5" s="31">
        <v>1827582.87</v>
      </c>
      <c r="E5" s="24">
        <v>2006686.18</v>
      </c>
      <c r="F5" s="24">
        <v>2065121</v>
      </c>
      <c r="G5" s="24">
        <v>1051339</v>
      </c>
      <c r="H5" s="26">
        <v>2360255.9</v>
      </c>
      <c r="I5" s="26">
        <v>2116267.97</v>
      </c>
      <c r="J5" s="24">
        <v>2366312.1</v>
      </c>
      <c r="K5" s="24">
        <v>2605061.75</v>
      </c>
      <c r="L5" s="24">
        <v>2703019.69</v>
      </c>
      <c r="M5" s="24">
        <v>2844555.21</v>
      </c>
      <c r="N5" s="24">
        <v>3380067.27</v>
      </c>
      <c r="O5" s="24">
        <v>3480057.32</v>
      </c>
      <c r="P5" s="24"/>
      <c r="Q5" s="24"/>
      <c r="R5" s="24"/>
      <c r="S5" s="24"/>
      <c r="T5" s="24"/>
      <c r="U5" s="24"/>
      <c r="V5" s="24"/>
    </row>
    <row r="6" spans="1:22" ht="15">
      <c r="A6" s="1" t="s">
        <v>4</v>
      </c>
      <c r="B6" s="5">
        <v>1556123</v>
      </c>
      <c r="C6" s="31">
        <v>1827583</v>
      </c>
      <c r="D6" s="31">
        <v>2006686.18</v>
      </c>
      <c r="E6" s="24">
        <v>2065121.47</v>
      </c>
      <c r="F6" s="24">
        <v>1051339</v>
      </c>
      <c r="G6" s="26">
        <v>2360255.9</v>
      </c>
      <c r="H6" s="26">
        <v>2116267.97</v>
      </c>
      <c r="I6" s="26">
        <v>2366312.1</v>
      </c>
      <c r="J6" s="24">
        <v>2605061.75</v>
      </c>
      <c r="K6" s="24">
        <v>2703019.69</v>
      </c>
      <c r="L6" s="24">
        <v>2844555.21</v>
      </c>
      <c r="M6" s="24">
        <v>3380067.27</v>
      </c>
      <c r="N6" s="24">
        <v>3480057.32</v>
      </c>
      <c r="O6" s="24">
        <v>3585779.35</v>
      </c>
      <c r="P6" s="24"/>
      <c r="Q6" s="24"/>
      <c r="R6" s="24"/>
      <c r="S6" s="24"/>
      <c r="T6" s="24"/>
      <c r="U6" s="24"/>
      <c r="V6" s="24"/>
    </row>
    <row r="7" spans="1:22" s="84" customFormat="1" ht="15">
      <c r="A7" s="85" t="s">
        <v>5</v>
      </c>
      <c r="B7" s="89">
        <v>0.0081</v>
      </c>
      <c r="C7" s="89">
        <v>0.0081</v>
      </c>
      <c r="D7" s="89">
        <v>0.0081</v>
      </c>
      <c r="E7" s="115">
        <v>0.0081</v>
      </c>
      <c r="F7" s="115">
        <v>0.0081</v>
      </c>
      <c r="G7" s="115">
        <v>0.0068</v>
      </c>
      <c r="H7" s="124">
        <v>0.0068</v>
      </c>
      <c r="I7" s="124">
        <v>0.0079</v>
      </c>
      <c r="J7" s="115">
        <v>0.0079</v>
      </c>
      <c r="K7" s="115">
        <v>0.0079</v>
      </c>
      <c r="L7" s="115">
        <v>0.0079</v>
      </c>
      <c r="M7" s="115">
        <v>0.0079</v>
      </c>
      <c r="N7" s="115">
        <v>0.0079</v>
      </c>
      <c r="O7" s="115">
        <v>0.0079</v>
      </c>
      <c r="P7" s="90"/>
      <c r="Q7" s="90"/>
      <c r="R7" s="90"/>
      <c r="S7" s="90"/>
      <c r="T7" s="90"/>
      <c r="U7" s="90"/>
      <c r="V7" s="90"/>
    </row>
    <row r="8" spans="1:22" ht="15">
      <c r="A8" s="1" t="s">
        <v>6</v>
      </c>
      <c r="B8" s="24">
        <f aca="true" t="shared" si="0" ref="B8:H8">B6*B7/100</f>
        <v>126.04596299999999</v>
      </c>
      <c r="C8" s="24">
        <f t="shared" si="0"/>
        <v>148.034223</v>
      </c>
      <c r="D8" s="24">
        <f t="shared" si="0"/>
        <v>162.54158058</v>
      </c>
      <c r="E8" s="24">
        <f t="shared" si="0"/>
        <v>167.27483906999998</v>
      </c>
      <c r="F8" s="24">
        <f t="shared" si="0"/>
        <v>85.15845900000001</v>
      </c>
      <c r="G8" s="35">
        <f t="shared" si="0"/>
        <v>160.49740119999998</v>
      </c>
      <c r="H8" s="118">
        <f t="shared" si="0"/>
        <v>143.90622196</v>
      </c>
      <c r="I8" s="118">
        <f aca="true" t="shared" si="1" ref="I8:N8">I6*I7/100</f>
        <v>186.93865590000001</v>
      </c>
      <c r="J8" s="118">
        <f t="shared" si="1"/>
        <v>205.79987825000003</v>
      </c>
      <c r="K8" s="118">
        <f t="shared" si="1"/>
        <v>213.53855551</v>
      </c>
      <c r="L8" s="118">
        <f t="shared" si="1"/>
        <v>224.71986159000005</v>
      </c>
      <c r="M8" s="118">
        <f t="shared" si="1"/>
        <v>267.02531433</v>
      </c>
      <c r="N8" s="118">
        <f t="shared" si="1"/>
        <v>274.92452828</v>
      </c>
      <c r="O8" s="118">
        <f>O6*O7/100</f>
        <v>283.27656865000006</v>
      </c>
      <c r="P8" s="24"/>
      <c r="Q8" s="24"/>
      <c r="R8" s="24"/>
      <c r="S8" s="24"/>
      <c r="T8" s="24"/>
      <c r="U8" s="24"/>
      <c r="V8" s="24"/>
    </row>
    <row r="9" spans="1:22" ht="15">
      <c r="A9" s="1" t="s">
        <v>7</v>
      </c>
      <c r="B9" s="24">
        <f aca="true" t="shared" si="2" ref="B9:G9">B5*B7/100</f>
        <v>110.52174600000001</v>
      </c>
      <c r="C9" s="24">
        <f t="shared" si="2"/>
        <v>126.04596299999999</v>
      </c>
      <c r="D9" s="24">
        <f t="shared" si="2"/>
        <v>148.03421247</v>
      </c>
      <c r="E9" s="24">
        <f t="shared" si="2"/>
        <v>162.54158058</v>
      </c>
      <c r="F9" s="24">
        <f t="shared" si="2"/>
        <v>167.274801</v>
      </c>
      <c r="G9" s="24">
        <f t="shared" si="2"/>
        <v>71.491052</v>
      </c>
      <c r="H9" s="26">
        <f aca="true" t="shared" si="3" ref="H9:M9">H5*H7/100</f>
        <v>160.49740119999998</v>
      </c>
      <c r="I9" s="26">
        <f t="shared" si="3"/>
        <v>167.18516963000002</v>
      </c>
      <c r="J9" s="26">
        <f t="shared" si="3"/>
        <v>186.93865590000001</v>
      </c>
      <c r="K9" s="26">
        <f t="shared" si="3"/>
        <v>205.79987825000003</v>
      </c>
      <c r="L9" s="26">
        <f t="shared" si="3"/>
        <v>213.53855551</v>
      </c>
      <c r="M9" s="26">
        <f t="shared" si="3"/>
        <v>224.71986159000005</v>
      </c>
      <c r="N9" s="26">
        <f>N5*N7/100</f>
        <v>267.02531433</v>
      </c>
      <c r="O9" s="26">
        <f>O5*O7/100</f>
        <v>274.92452828</v>
      </c>
      <c r="P9" s="24"/>
      <c r="Q9" s="24"/>
      <c r="R9" s="24"/>
      <c r="S9" s="24"/>
      <c r="T9" s="24"/>
      <c r="U9" s="24"/>
      <c r="V9" s="24"/>
    </row>
    <row r="10" spans="1:22" ht="15">
      <c r="A10" s="3" t="s">
        <v>12</v>
      </c>
      <c r="B10" s="60"/>
      <c r="C10" s="47"/>
      <c r="D10" s="47">
        <v>571060.55</v>
      </c>
      <c r="E10" s="47">
        <v>585429.56</v>
      </c>
      <c r="F10" s="24">
        <v>570403.27</v>
      </c>
      <c r="G10" s="24">
        <v>570383</v>
      </c>
      <c r="H10" s="26">
        <v>570383</v>
      </c>
      <c r="I10" s="26">
        <v>549242</v>
      </c>
      <c r="J10" s="24">
        <v>502212</v>
      </c>
      <c r="K10" s="24">
        <v>417129.5</v>
      </c>
      <c r="L10" s="24">
        <v>419778.5</v>
      </c>
      <c r="M10" s="24">
        <v>422179.5</v>
      </c>
      <c r="N10" s="24">
        <v>422129.5</v>
      </c>
      <c r="O10" s="24">
        <v>417129.5</v>
      </c>
      <c r="P10" s="24"/>
      <c r="Q10" s="24"/>
      <c r="R10" s="24"/>
      <c r="S10" s="24"/>
      <c r="T10" s="24"/>
      <c r="U10" s="24"/>
      <c r="V10" s="24"/>
    </row>
    <row r="11" spans="1:22" ht="15">
      <c r="A11" s="3" t="s">
        <v>49</v>
      </c>
      <c r="B11" s="60"/>
      <c r="C11" s="47"/>
      <c r="D11" s="47"/>
      <c r="E11" s="47">
        <v>517544.89</v>
      </c>
      <c r="F11" s="50">
        <v>427649.25</v>
      </c>
      <c r="G11" s="50">
        <v>396597.08</v>
      </c>
      <c r="H11" s="50">
        <v>814042.17</v>
      </c>
      <c r="I11" s="50">
        <v>302435</v>
      </c>
      <c r="J11" s="127">
        <v>267500.7</v>
      </c>
      <c r="K11" s="127">
        <v>310128.93</v>
      </c>
      <c r="L11" s="127">
        <v>268359.85</v>
      </c>
      <c r="M11" s="127">
        <v>289841.92</v>
      </c>
      <c r="N11" s="127">
        <v>297023.05</v>
      </c>
      <c r="O11" s="127">
        <v>303318.4</v>
      </c>
      <c r="P11" s="127"/>
      <c r="Q11" s="127"/>
      <c r="R11" s="127"/>
      <c r="S11" s="127"/>
      <c r="T11" s="127"/>
      <c r="U11" s="127"/>
      <c r="V11" s="127"/>
    </row>
    <row r="12" spans="1:22" ht="15">
      <c r="A12" s="3" t="s">
        <v>13</v>
      </c>
      <c r="B12" s="60"/>
      <c r="C12" s="47"/>
      <c r="D12" s="47"/>
      <c r="E12" s="47">
        <v>28586976.14</v>
      </c>
      <c r="F12" s="50">
        <v>28763020.8</v>
      </c>
      <c r="G12" s="50">
        <v>24707066.15</v>
      </c>
      <c r="H12" s="50">
        <v>23524639.34</v>
      </c>
      <c r="I12" s="26">
        <v>18247155.23</v>
      </c>
      <c r="J12" s="24">
        <v>17763376.87</v>
      </c>
      <c r="K12" s="24">
        <v>14323738.65</v>
      </c>
      <c r="L12" s="24">
        <v>11792285.83</v>
      </c>
      <c r="M12" s="24">
        <v>11335633.8</v>
      </c>
      <c r="N12" s="24">
        <v>10232087.18</v>
      </c>
      <c r="O12" s="24">
        <v>8718998.02</v>
      </c>
      <c r="P12" s="24"/>
      <c r="Q12" s="24"/>
      <c r="R12" s="24"/>
      <c r="S12" s="24"/>
      <c r="T12" s="24"/>
      <c r="U12" s="24"/>
      <c r="V12" s="24"/>
    </row>
    <row r="13" spans="1:22" ht="15">
      <c r="A13" s="3" t="s">
        <v>14</v>
      </c>
      <c r="B13" s="44"/>
      <c r="C13" s="44"/>
      <c r="D13" s="44"/>
      <c r="E13" s="44"/>
      <c r="F13" s="24"/>
      <c r="G13" s="24"/>
      <c r="H13" s="26"/>
      <c r="I13" s="2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88" customFormat="1" ht="15">
      <c r="A14" s="87" t="s">
        <v>15</v>
      </c>
      <c r="B14" s="91"/>
      <c r="C14" s="91">
        <v>4</v>
      </c>
      <c r="D14" s="91">
        <v>5</v>
      </c>
      <c r="E14" s="91">
        <v>5</v>
      </c>
      <c r="F14" s="92">
        <v>5</v>
      </c>
      <c r="G14" s="114">
        <v>5</v>
      </c>
      <c r="H14" s="125">
        <v>5</v>
      </c>
      <c r="I14" s="125">
        <v>5</v>
      </c>
      <c r="J14" s="92">
        <v>5</v>
      </c>
      <c r="K14" s="92">
        <v>5</v>
      </c>
      <c r="L14" s="92">
        <v>5</v>
      </c>
      <c r="M14" s="92">
        <v>5</v>
      </c>
      <c r="N14" s="92">
        <v>5</v>
      </c>
      <c r="O14" s="199">
        <v>5</v>
      </c>
      <c r="P14" s="92"/>
      <c r="Q14" s="92"/>
      <c r="R14" s="92"/>
      <c r="S14" s="92"/>
      <c r="T14" s="92"/>
      <c r="U14" s="92"/>
      <c r="V14" s="92"/>
    </row>
    <row r="15" spans="1:22" ht="15">
      <c r="A15" s="3" t="s">
        <v>16</v>
      </c>
      <c r="B15" s="47"/>
      <c r="C15" s="47">
        <v>158237.43</v>
      </c>
      <c r="D15" s="47">
        <v>168541.71</v>
      </c>
      <c r="E15" s="47">
        <v>199752.92</v>
      </c>
      <c r="F15" s="24">
        <v>187672.97</v>
      </c>
      <c r="G15" s="24">
        <v>166011.63</v>
      </c>
      <c r="H15" s="26">
        <v>170028.39</v>
      </c>
      <c r="I15" s="26">
        <v>154542.8</v>
      </c>
      <c r="J15" s="24">
        <v>144086.35</v>
      </c>
      <c r="K15" s="24">
        <v>164335.57</v>
      </c>
      <c r="L15" s="24">
        <v>165113.57</v>
      </c>
      <c r="M15" s="24">
        <v>177053.32</v>
      </c>
      <c r="N15" s="24">
        <v>174307.19</v>
      </c>
      <c r="O15" s="24">
        <v>177035.45</v>
      </c>
      <c r="P15" s="24"/>
      <c r="Q15" s="24"/>
      <c r="R15" s="24"/>
      <c r="S15" s="24"/>
      <c r="T15" s="24"/>
      <c r="U15" s="24"/>
      <c r="V15" s="24"/>
    </row>
    <row r="16" spans="1:22" ht="15">
      <c r="A16" s="3" t="s">
        <v>17</v>
      </c>
      <c r="B16" s="47"/>
      <c r="C16" s="47">
        <v>271460.28</v>
      </c>
      <c r="D16" s="47">
        <v>179103.31</v>
      </c>
      <c r="E16" s="47">
        <v>58435.29</v>
      </c>
      <c r="F16" s="24">
        <v>129742.88</v>
      </c>
      <c r="G16" s="24">
        <v>165391.55</v>
      </c>
      <c r="H16" s="26">
        <v>243987.93</v>
      </c>
      <c r="I16" s="26">
        <v>250044.13</v>
      </c>
      <c r="J16" s="24">
        <v>237983.74</v>
      </c>
      <c r="K16" s="24">
        <v>97957.94</v>
      </c>
      <c r="L16" s="24">
        <v>141535.52</v>
      </c>
      <c r="M16" s="24">
        <v>121683.72</v>
      </c>
      <c r="N16" s="24">
        <v>115896.22</v>
      </c>
      <c r="O16" s="24">
        <v>105722.03</v>
      </c>
      <c r="P16" s="24"/>
      <c r="Q16" s="24"/>
      <c r="R16" s="24"/>
      <c r="S16" s="24"/>
      <c r="T16" s="24"/>
      <c r="U16" s="24"/>
      <c r="V16" s="24"/>
    </row>
    <row r="17" spans="1:22" ht="15">
      <c r="A17" s="3" t="s">
        <v>18</v>
      </c>
      <c r="B17" s="47"/>
      <c r="C17" s="47"/>
      <c r="D17" s="47"/>
      <c r="E17" s="47"/>
      <c r="F17" s="24"/>
      <c r="G17" s="24"/>
      <c r="H17" s="26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5">
      <c r="A18" s="3" t="s">
        <v>19</v>
      </c>
      <c r="B18" s="47"/>
      <c r="C18" s="47"/>
      <c r="D18" s="47"/>
      <c r="E18" s="47"/>
      <c r="F18" s="24"/>
      <c r="G18" s="24"/>
      <c r="H18" s="26"/>
      <c r="I18" s="26"/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/>
      <c r="Q18" s="24"/>
      <c r="R18" s="24"/>
      <c r="S18" s="24"/>
      <c r="T18" s="24"/>
      <c r="U18" s="24"/>
      <c r="V18" s="24"/>
    </row>
    <row r="19" spans="1:22" ht="15">
      <c r="A19" s="3" t="s">
        <v>20</v>
      </c>
      <c r="B19" s="47"/>
      <c r="C19" s="47"/>
      <c r="D19" s="47"/>
      <c r="E19" s="47"/>
      <c r="F19" s="24"/>
      <c r="G19" s="24"/>
      <c r="H19" s="26"/>
      <c r="I19" s="26"/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/>
      <c r="Q19" s="24"/>
      <c r="R19" s="24"/>
      <c r="S19" s="24"/>
      <c r="T19" s="24"/>
      <c r="U19" s="24"/>
      <c r="V19" s="24"/>
    </row>
    <row r="20" spans="1:22" ht="15">
      <c r="A20" s="4" t="s">
        <v>21</v>
      </c>
      <c r="B20" s="44"/>
      <c r="C20" s="44"/>
      <c r="D20" s="44"/>
      <c r="E20" s="44">
        <v>408.69</v>
      </c>
      <c r="F20" s="24">
        <v>0</v>
      </c>
      <c r="G20" s="24">
        <v>0</v>
      </c>
      <c r="H20" s="26">
        <v>0</v>
      </c>
      <c r="I20" s="26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/>
      <c r="Q20" s="24"/>
      <c r="R20" s="24"/>
      <c r="S20" s="24"/>
      <c r="T20" s="24"/>
      <c r="U20" s="24"/>
      <c r="V20" s="24"/>
    </row>
    <row r="21" spans="1:22" ht="15">
      <c r="A21" s="4" t="s">
        <v>22</v>
      </c>
      <c r="B21" s="44"/>
      <c r="C21" s="44"/>
      <c r="D21" s="44"/>
      <c r="E21" s="44">
        <v>0</v>
      </c>
      <c r="F21" s="24">
        <v>0</v>
      </c>
      <c r="G21" s="24">
        <v>0</v>
      </c>
      <c r="H21" s="26">
        <v>0</v>
      </c>
      <c r="I21" s="26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/>
      <c r="Q21" s="24"/>
      <c r="R21" s="24"/>
      <c r="S21" s="24"/>
      <c r="T21" s="24"/>
      <c r="U21" s="24"/>
      <c r="V21" s="24"/>
    </row>
    <row r="22" spans="1:22" ht="15">
      <c r="A22" s="6" t="s">
        <v>37</v>
      </c>
      <c r="B22" s="24"/>
      <c r="C22" s="24"/>
      <c r="D22" s="24"/>
      <c r="E22" s="24">
        <v>0</v>
      </c>
      <c r="F22" s="24">
        <v>0</v>
      </c>
      <c r="G22" s="24">
        <v>0</v>
      </c>
      <c r="H22" s="26">
        <v>0</v>
      </c>
      <c r="I22" s="26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/>
      <c r="Q22" s="24"/>
      <c r="R22" s="24"/>
      <c r="S22" s="24"/>
      <c r="T22" s="24"/>
      <c r="U22" s="24"/>
      <c r="V22" s="24"/>
    </row>
    <row r="23" spans="1:22" ht="15">
      <c r="A23" s="6" t="s">
        <v>78</v>
      </c>
      <c r="B23" s="24"/>
      <c r="C23" s="24"/>
      <c r="D23" s="24"/>
      <c r="E23" s="24"/>
      <c r="F23" s="24"/>
      <c r="G23" s="24"/>
      <c r="H23" s="26"/>
      <c r="I23" s="26"/>
      <c r="J23" s="24"/>
      <c r="K23" s="24"/>
      <c r="L23" s="24"/>
      <c r="M23" s="24">
        <v>14715701.07</v>
      </c>
      <c r="N23" s="24">
        <v>13712144.5</v>
      </c>
      <c r="O23" s="24">
        <v>12304777.37</v>
      </c>
      <c r="P23" s="24"/>
      <c r="Q23" s="24"/>
      <c r="R23" s="24"/>
      <c r="S23" s="24"/>
      <c r="T23" s="24"/>
      <c r="U23" s="24"/>
      <c r="V23" s="24"/>
    </row>
    <row r="24" spans="7:9" ht="14.25">
      <c r="G24" s="24"/>
      <c r="H24" s="24"/>
      <c r="I24" s="24"/>
    </row>
    <row r="25" spans="1:9" ht="14.25">
      <c r="A25" s="191" t="s">
        <v>88</v>
      </c>
      <c r="G25" s="23"/>
      <c r="H25" s="23"/>
      <c r="I25" s="23"/>
    </row>
  </sheetData>
  <sheetProtection selectLockedCells="1" selectUnlockedCells="1"/>
  <mergeCells count="14">
    <mergeCell ref="N1:N2"/>
    <mergeCell ref="M1:M2"/>
    <mergeCell ref="E1:E2"/>
    <mergeCell ref="L1:L2"/>
    <mergeCell ref="K1:K2"/>
    <mergeCell ref="O1:O2"/>
    <mergeCell ref="J1:J2"/>
    <mergeCell ref="I1:I2"/>
    <mergeCell ref="H1:H2"/>
    <mergeCell ref="B1:B2"/>
    <mergeCell ref="C1:C2"/>
    <mergeCell ref="G1:G2"/>
    <mergeCell ref="F1:F2"/>
    <mergeCell ref="D1:D2"/>
  </mergeCells>
  <dataValidations count="1">
    <dataValidation type="decimal" allowBlank="1" showErrorMessage="1" sqref="B14:E19 B10:E12">
      <formula1>-99999999999</formula1>
      <formula2>99999999999</formula2>
    </dataValidation>
  </dataValidations>
  <hyperlinks>
    <hyperlink ref="A2" r:id="rId1" display="info@aato.venetoriental.it"/>
  </hyperlink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2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0.57421875" style="133" bestFit="1" customWidth="1"/>
    <col min="2" max="6" width="25.421875" style="133" bestFit="1" customWidth="1"/>
    <col min="7" max="7" width="31.7109375" style="133" customWidth="1"/>
    <col min="8" max="16384" width="9.140625" style="133" customWidth="1"/>
  </cols>
  <sheetData>
    <row r="1" spans="2:7" s="132" customFormat="1" ht="12.75">
      <c r="B1" s="201" t="s">
        <v>51</v>
      </c>
      <c r="C1" s="201" t="s">
        <v>52</v>
      </c>
      <c r="D1" s="201" t="s">
        <v>53</v>
      </c>
      <c r="E1" s="201" t="s">
        <v>54</v>
      </c>
      <c r="F1" s="201" t="s">
        <v>55</v>
      </c>
      <c r="G1" s="201" t="s">
        <v>56</v>
      </c>
    </row>
    <row r="2" spans="1:7" ht="15">
      <c r="A2" s="141" t="s">
        <v>6</v>
      </c>
      <c r="B2" s="145">
        <f aca="true" t="shared" si="0" ref="B2:G2">B19*B18/100</f>
        <v>283.27656865000006</v>
      </c>
      <c r="C2" s="167">
        <f t="shared" si="0"/>
        <v>120448.17615600002</v>
      </c>
      <c r="D2" s="168">
        <f t="shared" si="0"/>
        <v>5574629.08515</v>
      </c>
      <c r="E2" s="168">
        <f t="shared" si="0"/>
        <v>841959.6582</v>
      </c>
      <c r="F2" s="168">
        <f t="shared" si="0"/>
        <v>931.3875</v>
      </c>
      <c r="G2" s="169">
        <f>CIT!O8</f>
        <v>99294.594</v>
      </c>
    </row>
    <row r="3" spans="1:7" ht="15">
      <c r="A3" s="141" t="s">
        <v>7</v>
      </c>
      <c r="B3" s="145">
        <f aca="true" t="shared" si="1" ref="B3:G3">B17*B18/100</f>
        <v>274.92452828</v>
      </c>
      <c r="C3" s="167">
        <f t="shared" si="1"/>
        <v>65784.017628</v>
      </c>
      <c r="D3" s="168">
        <f t="shared" si="1"/>
        <v>3083822.7995499996</v>
      </c>
      <c r="E3" s="168">
        <f t="shared" si="1"/>
        <v>102441.641</v>
      </c>
      <c r="F3" s="168">
        <f t="shared" si="1"/>
        <v>909.0567</v>
      </c>
      <c r="G3" s="169">
        <f>CIT!O9</f>
        <v>11547.312</v>
      </c>
    </row>
    <row r="4" spans="1:7" ht="15">
      <c r="A4" s="142" t="s">
        <v>12</v>
      </c>
      <c r="B4" s="145">
        <f>AATO!O10</f>
        <v>417129.5</v>
      </c>
      <c r="C4" s="168">
        <f>BIM!O9</f>
        <v>2176868.16</v>
      </c>
      <c r="D4" s="169">
        <f>'ASCO HOLDING'!O9</f>
        <v>7704</v>
      </c>
      <c r="E4" s="168">
        <f>'PIAVE SERVIZI'!O10</f>
        <v>42259385</v>
      </c>
      <c r="F4" s="168">
        <f>CEV!O10</f>
        <v>2960586</v>
      </c>
      <c r="G4" s="169">
        <f>CIT!O10</f>
        <v>927150</v>
      </c>
    </row>
    <row r="5" spans="1:7" ht="15">
      <c r="A5" s="142" t="s">
        <v>47</v>
      </c>
      <c r="B5" s="147">
        <f>AATO!O11</f>
        <v>303318.4</v>
      </c>
      <c r="C5" s="168">
        <f>BIM!O10</f>
        <v>2067173.15</v>
      </c>
      <c r="D5" s="169">
        <f>'ASCO HOLDING'!O10</f>
        <v>1404537</v>
      </c>
      <c r="E5" s="169">
        <f>'PIAVE SERVIZI'!O11</f>
        <v>38203643</v>
      </c>
      <c r="F5" s="169">
        <f>CEV!O11</f>
        <v>2789446</v>
      </c>
      <c r="G5" s="169">
        <f>CIT!O11</f>
        <v>839914</v>
      </c>
    </row>
    <row r="6" spans="1:7" ht="15">
      <c r="A6" s="142" t="s">
        <v>13</v>
      </c>
      <c r="B6" s="145">
        <f>AATO!O12</f>
        <v>8718998.02</v>
      </c>
      <c r="C6" s="169">
        <f>BIM!O11</f>
        <v>7757713.98</v>
      </c>
      <c r="D6" s="169">
        <f>'ASCO HOLDING'!O11</f>
        <v>40753593</v>
      </c>
      <c r="E6" s="168">
        <f>'PIAVE SERVIZI'!O12</f>
        <v>62031861</v>
      </c>
      <c r="F6" s="169">
        <f>CEV!O12</f>
        <v>5821109</v>
      </c>
      <c r="G6" s="169">
        <f>CIT!O12</f>
        <v>5982516</v>
      </c>
    </row>
    <row r="7" spans="1:7" ht="15">
      <c r="A7" s="142" t="s">
        <v>14</v>
      </c>
      <c r="B7" s="145">
        <f>AATO!O13</f>
        <v>0</v>
      </c>
      <c r="C7" s="168">
        <f>BIM!O12</f>
        <v>0</v>
      </c>
      <c r="D7" s="168">
        <f>'ASCO HOLDING'!O12</f>
        <v>0</v>
      </c>
      <c r="E7" s="168">
        <f>'PIAVE SERVIZI'!O13</f>
        <v>1010828</v>
      </c>
      <c r="F7" s="168">
        <f>CEV!O13</f>
        <v>25843</v>
      </c>
      <c r="G7" s="169">
        <f>CIT!O13</f>
        <v>0</v>
      </c>
    </row>
    <row r="8" spans="1:7" ht="15">
      <c r="A8" s="142" t="s">
        <v>15</v>
      </c>
      <c r="B8" s="148">
        <f>AATO!O14</f>
        <v>5</v>
      </c>
      <c r="C8" s="168">
        <f>BIM!O13</f>
        <v>2</v>
      </c>
      <c r="D8" s="173">
        <f>'ASCO HOLDING'!O13</f>
        <v>5</v>
      </c>
      <c r="E8" s="168">
        <f>'PIAVE SERVIZI'!O14</f>
        <v>179</v>
      </c>
      <c r="F8" s="168">
        <f>CEV!O14</f>
        <v>7</v>
      </c>
      <c r="G8" s="169" t="str">
        <f>CIT!O14</f>
        <v>dipendenti passati al consiglio di bacino sinistra piave</v>
      </c>
    </row>
    <row r="9" spans="1:7" ht="15">
      <c r="A9" s="142" t="s">
        <v>16</v>
      </c>
      <c r="B9" s="145">
        <f>AATO!O15</f>
        <v>177035.45</v>
      </c>
      <c r="C9" s="168">
        <f>BIM!O14</f>
        <v>117073.54</v>
      </c>
      <c r="D9" s="168">
        <f>'ASCO HOLDING'!O14</f>
        <v>88713</v>
      </c>
      <c r="E9" s="168">
        <f>'PIAVE SERVIZI'!O15</f>
        <v>9090091</v>
      </c>
      <c r="F9" s="168">
        <f>CEV!O15</f>
        <v>529575</v>
      </c>
      <c r="G9" s="169">
        <f>CIT!O15</f>
        <v>0</v>
      </c>
    </row>
    <row r="10" spans="1:7" ht="15">
      <c r="A10" s="142" t="s">
        <v>17</v>
      </c>
      <c r="B10" s="145">
        <f>AATO!O16</f>
        <v>105722.03</v>
      </c>
      <c r="C10" s="169">
        <f>BIM!O15</f>
        <v>318701.87</v>
      </c>
      <c r="D10" s="168">
        <f>'ASCO HOLDING'!O15</f>
        <v>25572820</v>
      </c>
      <c r="E10" s="168">
        <f>'PIAVE SERVIZI'!O16</f>
        <v>2366023</v>
      </c>
      <c r="F10" s="168">
        <f>CEV!O16</f>
        <v>24811</v>
      </c>
      <c r="G10" s="169">
        <f>CIT!O16</f>
        <v>83902</v>
      </c>
    </row>
    <row r="11" spans="1:7" ht="15">
      <c r="A11" s="142" t="s">
        <v>18</v>
      </c>
      <c r="B11" s="145"/>
      <c r="C11" s="170"/>
      <c r="D11" s="168"/>
      <c r="E11" s="168"/>
      <c r="F11" s="168"/>
      <c r="G11" s="169"/>
    </row>
    <row r="12" spans="1:7" ht="15">
      <c r="A12" s="142" t="s">
        <v>19</v>
      </c>
      <c r="B12" s="145"/>
      <c r="C12" s="168"/>
      <c r="D12" s="168"/>
      <c r="E12" s="168"/>
      <c r="F12" s="168"/>
      <c r="G12" s="169"/>
    </row>
    <row r="13" spans="1:7" ht="15">
      <c r="A13" s="142" t="s">
        <v>20</v>
      </c>
      <c r="B13" s="145"/>
      <c r="C13" s="168"/>
      <c r="D13" s="168"/>
      <c r="E13" s="168"/>
      <c r="F13" s="168"/>
      <c r="G13" s="169"/>
    </row>
    <row r="14" spans="1:7" ht="15">
      <c r="A14" s="141" t="s">
        <v>21</v>
      </c>
      <c r="B14" s="145">
        <f>AATO!O20</f>
        <v>0</v>
      </c>
      <c r="C14" s="168">
        <f>BIM!O19</f>
        <v>40000</v>
      </c>
      <c r="D14" s="168">
        <f>'ASCO HOLDING'!O19</f>
        <v>436182.57</v>
      </c>
      <c r="E14" s="168">
        <f>'PIAVE SERVIZI'!O20</f>
        <v>62218.78</v>
      </c>
      <c r="F14" s="168">
        <f>CEV!O20</f>
        <v>0</v>
      </c>
      <c r="G14" s="169">
        <f>CIT!O20</f>
        <v>0</v>
      </c>
    </row>
    <row r="15" spans="1:7" ht="15">
      <c r="A15" s="141" t="s">
        <v>22</v>
      </c>
      <c r="B15" s="145">
        <f>AATO!O21</f>
        <v>0</v>
      </c>
      <c r="C15" s="168">
        <f>BIM!O20</f>
        <v>3180.32</v>
      </c>
      <c r="D15" s="168"/>
      <c r="E15" s="168">
        <f>'PIAVE SERVIZI'!O21</f>
        <v>13879.83</v>
      </c>
      <c r="F15" s="168">
        <f>CEV!O21</f>
        <v>1002</v>
      </c>
      <c r="G15" s="169">
        <f>CIT!O21</f>
        <v>0</v>
      </c>
    </row>
    <row r="16" spans="1:7" ht="15">
      <c r="A16" s="143" t="s">
        <v>37</v>
      </c>
      <c r="B16" s="145"/>
      <c r="C16" s="168"/>
      <c r="D16" s="168"/>
      <c r="E16" s="168"/>
      <c r="F16" s="168"/>
      <c r="G16" s="169">
        <f>CIT!O22</f>
        <v>0</v>
      </c>
    </row>
    <row r="17" spans="1:7" ht="15">
      <c r="A17" s="141" t="s">
        <v>3</v>
      </c>
      <c r="B17" s="145">
        <f>AATO!O5</f>
        <v>3480057.32</v>
      </c>
      <c r="C17" s="169">
        <f>BIM!O4</f>
        <v>2237551.62</v>
      </c>
      <c r="D17" s="168">
        <f>'ASCO HOLDING'!O4</f>
        <v>98054779</v>
      </c>
      <c r="E17" s="168">
        <f>'PIAVE SERVIZI'!O5</f>
        <v>6134230</v>
      </c>
      <c r="F17" s="169">
        <f>CEV!O5</f>
        <v>1010063</v>
      </c>
      <c r="G17" s="169">
        <f>CIT!O5</f>
        <v>549872</v>
      </c>
    </row>
    <row r="18" spans="1:7" s="131" customFormat="1" ht="15.75">
      <c r="A18" s="144" t="s">
        <v>5</v>
      </c>
      <c r="B18" s="152">
        <f>AATO!O7</f>
        <v>0.0079</v>
      </c>
      <c r="C18" s="171">
        <f>BIM!O6</f>
        <v>2.94</v>
      </c>
      <c r="D18" s="174">
        <f>'ASCO HOLDING'!O6</f>
        <v>3.145</v>
      </c>
      <c r="E18" s="171">
        <f>'PIAVE SERVIZI'!O7</f>
        <v>1.67</v>
      </c>
      <c r="F18" s="171">
        <f>CEV!O7</f>
        <v>0.09</v>
      </c>
      <c r="G18" s="171">
        <f>CIT!O7</f>
        <v>2.1</v>
      </c>
    </row>
    <row r="19" spans="1:7" ht="15">
      <c r="A19" s="141" t="s">
        <v>4</v>
      </c>
      <c r="B19" s="145">
        <f>AATO!O6</f>
        <v>3585779.35</v>
      </c>
      <c r="C19" s="169">
        <f>BIM!O5</f>
        <v>4096876.74</v>
      </c>
      <c r="D19" s="168">
        <f>'ASCO HOLDING'!O5</f>
        <v>177253707</v>
      </c>
      <c r="E19" s="168">
        <f>'PIAVE SERVIZI'!O6</f>
        <v>50416746</v>
      </c>
      <c r="F19" s="169">
        <f>CEV!O6</f>
        <v>1034875</v>
      </c>
      <c r="G19" s="169">
        <f>CIT!O6</f>
        <v>4728314</v>
      </c>
    </row>
    <row r="20" spans="1:7" ht="15">
      <c r="A20" s="160" t="s">
        <v>73</v>
      </c>
      <c r="B20" s="161">
        <f>AATO!O23</f>
        <v>12304777.37</v>
      </c>
      <c r="C20" s="172">
        <f>BIM!O22</f>
        <v>13064575.71</v>
      </c>
      <c r="D20" s="172">
        <f>'ASCO HOLDING'!O22</f>
        <v>218062287</v>
      </c>
      <c r="E20" s="172">
        <f>'PIAVE SERVIZI'!O23</f>
        <v>161766653</v>
      </c>
      <c r="F20" s="172">
        <f>CEV!O23</f>
        <v>7068382</v>
      </c>
      <c r="G20" s="172">
        <f>CIT!O23</f>
        <v>10793290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Demis Barucco</dc:creator>
  <cp:keywords/>
  <dc:description/>
  <cp:lastModifiedBy>Demis Barucco</cp:lastModifiedBy>
  <cp:lastPrinted>2021-07-19T13:09:27Z</cp:lastPrinted>
  <dcterms:modified xsi:type="dcterms:W3CDTF">2021-07-19T13:29:48Z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