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04" activeTab="0"/>
  </bookViews>
  <sheets>
    <sheet name="PERSONALE 2020" sheetId="1" r:id="rId1"/>
    <sheet name="previsioni bilancio 2020" sheetId="2" r:id="rId2"/>
    <sheet name="IVC DAL 2019" sheetId="3" r:id="rId3"/>
    <sheet name="CCCL 2016-2018" sheetId="4" r:id="rId4"/>
    <sheet name="INDENNITA' COMPARTO" sheetId="5" r:id="rId5"/>
    <sheet name="Limiti spesa personale" sheetId="6" r:id="rId6"/>
  </sheets>
  <definedNames>
    <definedName name="_xlnm.Print_Area" localSheetId="0">'PERSONALE 2020'!$A$1:$AG$37</definedName>
  </definedNames>
  <calcPr fullCalcOnLoad="1"/>
</workbook>
</file>

<file path=xl/sharedStrings.xml><?xml version="1.0" encoding="utf-8"?>
<sst xmlns="http://schemas.openxmlformats.org/spreadsheetml/2006/main" count="245" uniqueCount="155">
  <si>
    <t>N.D.</t>
  </si>
  <si>
    <t>DIPENDENTE</t>
  </si>
  <si>
    <t>Cat.</t>
  </si>
  <si>
    <t>Orario CCNL         (ore)</t>
  </si>
  <si>
    <t>Orario effettivo         (ore)</t>
  </si>
  <si>
    <t>Anzianità</t>
  </si>
  <si>
    <t>Tredicesima mensilità</t>
  </si>
  <si>
    <t>Assegno nucleo fam.</t>
  </si>
  <si>
    <t>Totale lordo</t>
  </si>
  <si>
    <t>Imponibile CPDEL</t>
  </si>
  <si>
    <t>Imponibile INADEL</t>
  </si>
  <si>
    <t>Imponibile IRAP</t>
  </si>
  <si>
    <t>Imponibile INAIL</t>
  </si>
  <si>
    <t>CPDEL ENTE 23,80%</t>
  </si>
  <si>
    <t>INADEL ENTE 2,88%</t>
  </si>
  <si>
    <t>INAIL ENTE</t>
  </si>
  <si>
    <t>AREA AFFARI GENERALI, SEGRETERIA, CONTRATTI, COMMERCIO, ISTRUZIONE, CULTURA, SERVIZI SOCIO-ASSISTENZIALI</t>
  </si>
  <si>
    <t>D1</t>
  </si>
  <si>
    <t>C2</t>
  </si>
  <si>
    <t>C3</t>
  </si>
  <si>
    <t>B4</t>
  </si>
  <si>
    <t>B5</t>
  </si>
  <si>
    <t>Totale capitolo</t>
  </si>
  <si>
    <t>C1</t>
  </si>
  <si>
    <t>TOTALI GENERALI</t>
  </si>
  <si>
    <t>D3</t>
  </si>
  <si>
    <t>B3</t>
  </si>
  <si>
    <t>D2</t>
  </si>
  <si>
    <t>Retribuzione di risultato</t>
  </si>
  <si>
    <t>Retribuzione di posizione</t>
  </si>
  <si>
    <t>C4</t>
  </si>
  <si>
    <t>B2</t>
  </si>
  <si>
    <t>B6</t>
  </si>
  <si>
    <t>D4</t>
  </si>
  <si>
    <t>D5</t>
  </si>
  <si>
    <t>A1</t>
  </si>
  <si>
    <t>A2</t>
  </si>
  <si>
    <t>A3</t>
  </si>
  <si>
    <t>A4</t>
  </si>
  <si>
    <t>A5</t>
  </si>
  <si>
    <t>B1</t>
  </si>
  <si>
    <t>B7</t>
  </si>
  <si>
    <t>C5</t>
  </si>
  <si>
    <t>D6</t>
  </si>
  <si>
    <t>C</t>
  </si>
  <si>
    <t>Indennità varie (rischio, vigilanza, etc.)</t>
  </si>
  <si>
    <t>DEMOGRAFICI</t>
  </si>
  <si>
    <t>VIGILI</t>
  </si>
  <si>
    <t>STRADINI</t>
  </si>
  <si>
    <t>differenza</t>
  </si>
  <si>
    <t>valori prospetto personale</t>
  </si>
  <si>
    <t>DIFFERENZE</t>
  </si>
  <si>
    <t>capitolo</t>
  </si>
  <si>
    <t>Retribuzioni (101)</t>
  </si>
  <si>
    <t>Irap                   (102)</t>
  </si>
  <si>
    <t>Oneri                    (101)</t>
  </si>
  <si>
    <t>Totali</t>
  </si>
  <si>
    <t>Totale</t>
  </si>
  <si>
    <t>AREA ECONOMICO FINANZIARIA-TRIBUTI E PERSONALE-CONTROLLO DI GESTIONE-PARTECIPATE</t>
  </si>
  <si>
    <t>SETTORE DEMOGRAFICO, STATO CIVILE, ELETTORAE, LEVA, STATISTICA</t>
  </si>
  <si>
    <t>AREA POLIZIA LOCALE</t>
  </si>
  <si>
    <t>AREA TECNICA: SETTORE EDILIZIA PRIVATA, URBANISTICA, PROCEDIMENTI ESPROPRIATIVI - AREA LAVORI PUBBLICI, GESTIONE E MANUTENZIONE DEL PATRIMONIO, AMBIENTE</t>
  </si>
  <si>
    <t>spese titolo 1 intervento 1 (personale dipendente)</t>
  </si>
  <si>
    <t>contributi previdenziali</t>
  </si>
  <si>
    <t>irap dipendenti</t>
  </si>
  <si>
    <t>Tipologia spesa personale</t>
  </si>
  <si>
    <t>Totale spesa lorda</t>
  </si>
  <si>
    <t>Capitolo P.E.G. 2019</t>
  </si>
  <si>
    <t>CCNL 2016/2018
Tariffe dal 1/4/2018</t>
  </si>
  <si>
    <t>Valori orari</t>
  </si>
  <si>
    <t>Categorie e Posizioni</t>
  </si>
  <si>
    <t>Nuovo tabellare al 01/04/2018</t>
  </si>
  <si>
    <t>base</t>
  </si>
  <si>
    <t>orario diurno</t>
  </si>
  <si>
    <t>festivo o notturno</t>
  </si>
  <si>
    <t>festivo - notturno</t>
  </si>
  <si>
    <t>D7</t>
  </si>
  <si>
    <t xml:space="preserve"> </t>
  </si>
  <si>
    <t>C6</t>
  </si>
  <si>
    <t>B8</t>
  </si>
  <si>
    <t>A6</t>
  </si>
  <si>
    <t>AREA VIABILITA'</t>
  </si>
  <si>
    <t>AREA ECOLOGIA</t>
  </si>
  <si>
    <t>251</t>
  </si>
  <si>
    <t>236</t>
  </si>
  <si>
    <t>237</t>
  </si>
  <si>
    <t>310</t>
  </si>
  <si>
    <t>315</t>
  </si>
  <si>
    <t>356</t>
  </si>
  <si>
    <t>357</t>
  </si>
  <si>
    <t>430</t>
  </si>
  <si>
    <t>435</t>
  </si>
  <si>
    <t>670</t>
  </si>
  <si>
    <t>675</t>
  </si>
  <si>
    <t>827</t>
  </si>
  <si>
    <t>826</t>
  </si>
  <si>
    <t>40</t>
  </si>
  <si>
    <t>235</t>
  </si>
  <si>
    <t>300</t>
  </si>
  <si>
    <t>355</t>
  </si>
  <si>
    <t>420</t>
  </si>
  <si>
    <t>660</t>
  </si>
  <si>
    <t>825</t>
  </si>
  <si>
    <t>384</t>
  </si>
  <si>
    <t>388</t>
  </si>
  <si>
    <t>395</t>
  </si>
  <si>
    <t>80</t>
  </si>
  <si>
    <t>Stipendi mensili (euro)</t>
  </si>
  <si>
    <t>valore mensile da aprile 2019  (euro)</t>
  </si>
  <si>
    <t>Calcolo delle tariffe orarie di lavoro straordinario                                  (per 36 ore settimanali)</t>
  </si>
  <si>
    <t>IPOTESI IMPORTI INDENNITA' DI VACANZA CONTRATTUALE DAL 2019</t>
  </si>
  <si>
    <t>Regioni ed autonomie locali - IVC 2019 - valori mensili - Tasso di Inflazione Programmato (TIP) - Metodo IPCA : 1,4%</t>
  </si>
  <si>
    <t>I.V.C. al 30% del TIP</t>
  </si>
  <si>
    <t>I.V.C. al 50% del TIP</t>
  </si>
  <si>
    <t>INDENNITA' VACANZA CONTRATTUALE DAL 2019</t>
  </si>
  <si>
    <t>CCNL PERIODO                    2016-2018</t>
  </si>
  <si>
    <t>valore mensile da giugno 2019 (euro)</t>
  </si>
  <si>
    <t>I.V.C. ANNUA 2019</t>
  </si>
  <si>
    <t>RATEO 13^ da aprile</t>
  </si>
  <si>
    <t>RATEO 13^ da giugno</t>
  </si>
  <si>
    <t>TOTALE I.V.C. ANNO 2019</t>
  </si>
  <si>
    <t>CCNL 2016-2018 Personale non dirigente retribuzioni al 01.04.2018</t>
  </si>
  <si>
    <t>Indennità vacanza contrattuale (12 mensilità)</t>
  </si>
  <si>
    <t>IMPEGNI 2011</t>
  </si>
  <si>
    <t>IMPEGNI 2012</t>
  </si>
  <si>
    <t>IMPEGNI 2013</t>
  </si>
  <si>
    <t>MEDIA TRIENNIO</t>
  </si>
  <si>
    <t>TETTO PART-TIME 2009</t>
  </si>
  <si>
    <t>MARGINE</t>
  </si>
  <si>
    <t>CCNL 2004-2005</t>
  </si>
  <si>
    <t>scomposizione</t>
  </si>
  <si>
    <t>Importo mensile</t>
  </si>
  <si>
    <t>Importo annuo</t>
  </si>
  <si>
    <t>indennita comparto carico bilancio</t>
  </si>
  <si>
    <t>indennita comparto carico fondo</t>
  </si>
  <si>
    <t>totale</t>
  </si>
  <si>
    <t>A</t>
  </si>
  <si>
    <t>B</t>
  </si>
  <si>
    <t>D</t>
  </si>
  <si>
    <t>Indennità di comparto tabellare</t>
  </si>
  <si>
    <t>Indennità di comparto effettiva</t>
  </si>
  <si>
    <t>Capitolo P.E.G. 2020</t>
  </si>
  <si>
    <t>Retribuzione tabellare 1.1.2020</t>
  </si>
  <si>
    <t>Retribuzione effettiva all'1.1.2020</t>
  </si>
  <si>
    <t>PREVISIONI SPESA DI PERSONALE ANNO 2020</t>
  </si>
  <si>
    <t>previsione B.P. 2020</t>
  </si>
  <si>
    <t>PREVISIONI BILANCIO 2020</t>
  </si>
  <si>
    <t>PREVISIONI 2020</t>
  </si>
  <si>
    <t>Convenzione segretario</t>
  </si>
  <si>
    <t>Convenzione responsabile segreteria</t>
  </si>
  <si>
    <t>Convenzione polizia locale</t>
  </si>
  <si>
    <t>SPESE PERSONALE DIPENDENTE ANNO 2020</t>
  </si>
  <si>
    <t>TOTALE ENTE ONERI RIFLESSI</t>
  </si>
  <si>
    <t>IRAP ENTE</t>
  </si>
  <si>
    <t>TOTALE GENERALE SPESA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</si>
</sst>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_-* #,##0.0000_-;\-* #,##0.0000_-;_-* &quot;-&quot;_-;_-@_-"/>
    <numFmt numFmtId="182" formatCode="_-* #,##0.0_-;\-* #,##0.0_-;_-* &quot;-&quot;??_-;_-@_-"/>
    <numFmt numFmtId="183" formatCode="_-* #,##0_-;\-* #,##0_-;_-* &quot;-&quot;??_-;_-@_-"/>
    <numFmt numFmtId="184" formatCode="_-* #,##0.00000000_-;\-* #,##0.00000000_-;_-* &quot;-&quot;??_-;_-@_-"/>
    <numFmt numFmtId="185" formatCode="_-* #,##0.0000000_-;\-* #,##0.0000000_-;_-* &quot;-&quot;??_-;_-@_-"/>
    <numFmt numFmtId="186" formatCode="_-* #,##0.00_-;\-* #,##0.00_-;_-* \-??_-;_-@_-"/>
    <numFmt numFmtId="187" formatCode="0_ ;\-0\ "/>
    <numFmt numFmtId="188" formatCode="#,##0_ ;\-#,##0\ "/>
    <numFmt numFmtId="189" formatCode="_-* #,##0_-;\-* #,##0_-;_-* \-??_-;_-@_-"/>
    <numFmt numFmtId="190" formatCode="0.00%_-;\-* #,##0_-;_-* \-??_-;_-@_-"/>
    <numFmt numFmtId="191" formatCode="_-* #,##0.0000_-;\-* #,##0.0000_-;_-* \-??_-;_-@_-"/>
    <numFmt numFmtId="192" formatCode="#,###"/>
    <numFmt numFmtId="193" formatCode="#,##0.00_ ;\-#,##0.00\ "/>
    <numFmt numFmtId="194" formatCode="0.0000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1" fontId="1" fillId="0" borderId="0" xfId="44" applyFont="1" applyFill="1" applyAlignment="1">
      <alignment horizontal="center" vertical="center" wrapText="1"/>
    </xf>
    <xf numFmtId="43" fontId="1" fillId="0" borderId="10" xfId="4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3" fontId="5" fillId="0" borderId="10" xfId="43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3" fontId="0" fillId="0" borderId="10" xfId="43" applyFont="1" applyBorder="1" applyAlignment="1">
      <alignment vertical="center" wrapText="1"/>
    </xf>
    <xf numFmtId="43" fontId="0" fillId="0" borderId="11" xfId="43" applyFont="1" applyBorder="1" applyAlignment="1">
      <alignment vertical="center" wrapText="1"/>
    </xf>
    <xf numFmtId="43" fontId="0" fillId="0" borderId="0" xfId="43" applyFont="1" applyAlignment="1">
      <alignment vertical="center" wrapText="1"/>
    </xf>
    <xf numFmtId="0" fontId="0" fillId="0" borderId="0" xfId="0" applyFont="1" applyAlignment="1">
      <alignment vertical="center" wrapText="1"/>
    </xf>
    <xf numFmtId="43" fontId="0" fillId="0" borderId="12" xfId="43" applyFont="1" applyBorder="1" applyAlignment="1">
      <alignment vertical="center" wrapText="1"/>
    </xf>
    <xf numFmtId="43" fontId="2" fillId="0" borderId="13" xfId="43" applyFont="1" applyBorder="1" applyAlignment="1">
      <alignment vertical="center" wrapText="1"/>
    </xf>
    <xf numFmtId="43" fontId="0" fillId="0" borderId="14" xfId="43" applyFont="1" applyBorder="1" applyAlignment="1">
      <alignment vertical="center" wrapText="1"/>
    </xf>
    <xf numFmtId="43" fontId="0" fillId="0" borderId="15" xfId="43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0" fillId="0" borderId="0" xfId="48" applyNumberFormat="1" applyFont="1" applyAlignment="1">
      <alignment horizontal="center" vertical="center"/>
      <protection/>
    </xf>
    <xf numFmtId="0" fontId="31" fillId="0" borderId="0" xfId="48" applyNumberFormat="1" applyFont="1" applyAlignment="1">
      <alignment horizontal="center" vertical="center"/>
      <protection/>
    </xf>
    <xf numFmtId="9" fontId="32" fillId="0" borderId="10" xfId="48" applyNumberFormat="1" applyFont="1" applyBorder="1" applyAlignment="1">
      <alignment horizontal="center" vertical="center" wrapText="1"/>
      <protection/>
    </xf>
    <xf numFmtId="0" fontId="33" fillId="0" borderId="16" xfId="48" applyNumberFormat="1" applyFont="1" applyBorder="1" applyAlignment="1">
      <alignment horizontal="center" vertical="center" wrapText="1"/>
      <protection/>
    </xf>
    <xf numFmtId="193" fontId="33" fillId="0" borderId="16" xfId="43" applyNumberFormat="1" applyFont="1" applyFill="1" applyBorder="1" applyAlignment="1">
      <alignment horizontal="center" vertical="center" wrapText="1"/>
    </xf>
    <xf numFmtId="194" fontId="31" fillId="0" borderId="16" xfId="48" applyNumberFormat="1" applyFont="1" applyBorder="1" applyAlignment="1">
      <alignment horizontal="center" vertical="center" wrapText="1"/>
      <protection/>
    </xf>
    <xf numFmtId="194" fontId="31" fillId="0" borderId="17" xfId="48" applyNumberFormat="1" applyFont="1" applyFill="1" applyBorder="1" applyAlignment="1">
      <alignment horizontal="center" vertical="center" wrapText="1"/>
      <protection/>
    </xf>
    <xf numFmtId="194" fontId="31" fillId="0" borderId="16" xfId="48" applyNumberFormat="1" applyFont="1" applyFill="1" applyBorder="1" applyAlignment="1">
      <alignment horizontal="center" vertical="center" wrapText="1"/>
      <protection/>
    </xf>
    <xf numFmtId="0" fontId="30" fillId="0" borderId="0" xfId="48" applyFont="1">
      <alignment/>
      <protection/>
    </xf>
    <xf numFmtId="43" fontId="4" fillId="0" borderId="0" xfId="43" applyFont="1" applyFill="1" applyAlignment="1">
      <alignment vertical="center" wrapText="1"/>
    </xf>
    <xf numFmtId="43" fontId="4" fillId="0" borderId="18" xfId="43" applyFont="1" applyFill="1" applyBorder="1" applyAlignment="1">
      <alignment horizontal="center" vertical="center" wrapText="1"/>
    </xf>
    <xf numFmtId="43" fontId="4" fillId="0" borderId="19" xfId="43" applyFont="1" applyFill="1" applyBorder="1" applyAlignment="1">
      <alignment horizontal="center" vertical="center" wrapText="1"/>
    </xf>
    <xf numFmtId="43" fontId="4" fillId="0" borderId="0" xfId="43" applyFont="1" applyFill="1" applyBorder="1" applyAlignment="1">
      <alignment horizontal="center" vertical="center" wrapText="1"/>
    </xf>
    <xf numFmtId="43" fontId="4" fillId="0" borderId="20" xfId="43" applyFont="1" applyFill="1" applyBorder="1" applyAlignment="1">
      <alignment horizontal="center" vertical="center" wrapText="1"/>
    </xf>
    <xf numFmtId="43" fontId="4" fillId="0" borderId="0" xfId="43" applyFont="1" applyFill="1" applyAlignment="1">
      <alignment horizontal="center" vertical="center" wrapText="1"/>
    </xf>
    <xf numFmtId="49" fontId="4" fillId="0" borderId="21" xfId="43" applyNumberFormat="1" applyFont="1" applyFill="1" applyBorder="1" applyAlignment="1">
      <alignment horizontal="center" vertical="center" wrapText="1"/>
    </xf>
    <xf numFmtId="43" fontId="4" fillId="0" borderId="10" xfId="43" applyFont="1" applyFill="1" applyBorder="1" applyAlignment="1">
      <alignment vertical="center" wrapText="1"/>
    </xf>
    <xf numFmtId="43" fontId="4" fillId="0" borderId="0" xfId="43" applyFont="1" applyFill="1" applyBorder="1" applyAlignment="1">
      <alignment vertical="center" wrapText="1"/>
    </xf>
    <xf numFmtId="43" fontId="4" fillId="0" borderId="22" xfId="43" applyFont="1" applyFill="1" applyBorder="1" applyAlignment="1">
      <alignment vertical="center" wrapText="1"/>
    </xf>
    <xf numFmtId="43" fontId="5" fillId="0" borderId="23" xfId="43" applyFont="1" applyFill="1" applyBorder="1" applyAlignment="1">
      <alignment horizontal="center" vertical="center" wrapText="1"/>
    </xf>
    <xf numFmtId="43" fontId="5" fillId="0" borderId="24" xfId="43" applyFont="1" applyFill="1" applyBorder="1" applyAlignment="1">
      <alignment vertical="center" wrapText="1"/>
    </xf>
    <xf numFmtId="43" fontId="5" fillId="0" borderId="25" xfId="43" applyFont="1" applyFill="1" applyBorder="1" applyAlignment="1">
      <alignment vertical="center" wrapText="1"/>
    </xf>
    <xf numFmtId="43" fontId="5" fillId="0" borderId="26" xfId="43" applyFont="1" applyFill="1" applyBorder="1" applyAlignment="1">
      <alignment vertical="center" wrapText="1"/>
    </xf>
    <xf numFmtId="43" fontId="5" fillId="0" borderId="0" xfId="43" applyFont="1" applyFill="1" applyAlignment="1">
      <alignment vertical="center" wrapText="1"/>
    </xf>
    <xf numFmtId="43" fontId="0" fillId="0" borderId="14" xfId="43" applyFont="1" applyBorder="1" applyAlignment="1">
      <alignment horizontal="center" vertical="center" wrapText="1"/>
    </xf>
    <xf numFmtId="0" fontId="8" fillId="0" borderId="12" xfId="50" applyFont="1" applyBorder="1" applyAlignment="1">
      <alignment horizontal="center" vertical="center" wrapText="1"/>
      <protection/>
    </xf>
    <xf numFmtId="0" fontId="8" fillId="0" borderId="10" xfId="50" applyFont="1" applyBorder="1" applyAlignment="1">
      <alignment horizontal="center" vertical="center" wrapText="1"/>
      <protection/>
    </xf>
    <xf numFmtId="37" fontId="9" fillId="0" borderId="0" xfId="49" applyNumberFormat="1" applyFont="1" applyAlignment="1">
      <alignment horizontal="center" vertical="center"/>
      <protection/>
    </xf>
    <xf numFmtId="0" fontId="9" fillId="0" borderId="0" xfId="49" applyFont="1" applyAlignment="1">
      <alignment vertical="center"/>
      <protection/>
    </xf>
    <xf numFmtId="37" fontId="8" fillId="0" borderId="10" xfId="49" applyNumberFormat="1" applyFont="1" applyBorder="1" applyAlignment="1">
      <alignment horizontal="center" vertical="center" wrapText="1"/>
      <protection/>
    </xf>
    <xf numFmtId="43" fontId="8" fillId="0" borderId="10" xfId="43" applyFont="1" applyBorder="1" applyAlignment="1">
      <alignment horizontal="center" vertical="center" wrapText="1"/>
    </xf>
    <xf numFmtId="0" fontId="9" fillId="0" borderId="10" xfId="49" applyFont="1" applyBorder="1" applyAlignment="1">
      <alignment horizontal="center" vertical="center" wrapText="1"/>
      <protection/>
    </xf>
    <xf numFmtId="37" fontId="8" fillId="0" borderId="0" xfId="49" applyNumberFormat="1" applyFont="1" applyBorder="1" applyAlignment="1">
      <alignment horizontal="center" vertical="center" wrapText="1"/>
      <protection/>
    </xf>
    <xf numFmtId="43" fontId="8" fillId="0" borderId="0" xfId="43" applyFont="1" applyBorder="1" applyAlignment="1">
      <alignment horizontal="center" vertical="center" wrapText="1"/>
    </xf>
    <xf numFmtId="0" fontId="8" fillId="0" borderId="0" xfId="50" applyFont="1" applyBorder="1" applyAlignment="1">
      <alignment horizontal="center" vertical="center" wrapText="1"/>
      <protection/>
    </xf>
    <xf numFmtId="0" fontId="9" fillId="0" borderId="0" xfId="49" applyFont="1" applyBorder="1" applyAlignment="1">
      <alignment horizontal="center" vertical="center" wrapText="1"/>
      <protection/>
    </xf>
    <xf numFmtId="0" fontId="9" fillId="0" borderId="0" xfId="49" applyFont="1" applyBorder="1" applyAlignment="1">
      <alignment vertical="center"/>
      <protection/>
    </xf>
    <xf numFmtId="0" fontId="9" fillId="0" borderId="27" xfId="0" applyFont="1" applyBorder="1" applyAlignment="1">
      <alignment horizontal="center" vertical="center" wrapText="1"/>
    </xf>
    <xf numFmtId="43" fontId="9" fillId="0" borderId="28" xfId="43" applyFont="1" applyBorder="1" applyAlignment="1">
      <alignment horizontal="left" vertical="center" wrapText="1"/>
    </xf>
    <xf numFmtId="43" fontId="9" fillId="0" borderId="28" xfId="43" applyFont="1" applyFill="1" applyBorder="1" applyAlignment="1">
      <alignment vertical="center"/>
    </xf>
    <xf numFmtId="43" fontId="9" fillId="0" borderId="28" xfId="43" applyFont="1" applyBorder="1" applyAlignment="1">
      <alignment vertical="center"/>
    </xf>
    <xf numFmtId="43" fontId="8" fillId="0" borderId="28" xfId="43" applyFont="1" applyBorder="1" applyAlignment="1">
      <alignment vertical="center"/>
    </xf>
    <xf numFmtId="2" fontId="8" fillId="0" borderId="28" xfId="49" applyNumberFormat="1" applyFont="1" applyBorder="1" applyAlignment="1">
      <alignment vertical="center"/>
      <protection/>
    </xf>
    <xf numFmtId="171" fontId="8" fillId="0" borderId="29" xfId="49" applyNumberFormat="1" applyFont="1" applyBorder="1" applyAlignment="1">
      <alignment vertical="center"/>
      <protection/>
    </xf>
    <xf numFmtId="0" fontId="8" fillId="0" borderId="0" xfId="49" applyFont="1" applyAlignment="1">
      <alignment vertical="center"/>
      <protection/>
    </xf>
    <xf numFmtId="0" fontId="9" fillId="0" borderId="21" xfId="0" applyFont="1" applyBorder="1" applyAlignment="1">
      <alignment horizontal="center" vertical="center" wrapText="1"/>
    </xf>
    <xf numFmtId="43" fontId="9" fillId="0" borderId="10" xfId="43" applyFont="1" applyFill="1" applyBorder="1" applyAlignment="1">
      <alignment horizontal="left" vertical="center" wrapText="1"/>
    </xf>
    <xf numFmtId="43" fontId="9" fillId="0" borderId="10" xfId="43" applyFont="1" applyFill="1" applyBorder="1" applyAlignment="1">
      <alignment vertical="center"/>
    </xf>
    <xf numFmtId="43" fontId="9" fillId="0" borderId="10" xfId="43" applyFont="1" applyBorder="1" applyAlignment="1">
      <alignment vertical="center"/>
    </xf>
    <xf numFmtId="43" fontId="8" fillId="0" borderId="10" xfId="43" applyFont="1" applyBorder="1" applyAlignment="1">
      <alignment vertical="center"/>
    </xf>
    <xf numFmtId="2" fontId="8" fillId="0" borderId="10" xfId="49" applyNumberFormat="1" applyFont="1" applyBorder="1" applyAlignment="1">
      <alignment vertical="center"/>
      <protection/>
    </xf>
    <xf numFmtId="171" fontId="8" fillId="0" borderId="22" xfId="49" applyNumberFormat="1" applyFont="1" applyBorder="1" applyAlignment="1">
      <alignment vertical="center"/>
      <protection/>
    </xf>
    <xf numFmtId="0" fontId="9" fillId="0" borderId="23" xfId="0" applyFont="1" applyBorder="1" applyAlignment="1">
      <alignment horizontal="center" vertical="center" wrapText="1"/>
    </xf>
    <xf numFmtId="43" fontId="9" fillId="0" borderId="24" xfId="43" applyFont="1" applyFill="1" applyBorder="1" applyAlignment="1">
      <alignment horizontal="left" vertical="center" wrapText="1"/>
    </xf>
    <xf numFmtId="43" fontId="9" fillId="0" borderId="24" xfId="43" applyFont="1" applyFill="1" applyBorder="1" applyAlignment="1">
      <alignment vertical="center"/>
    </xf>
    <xf numFmtId="43" fontId="9" fillId="0" borderId="24" xfId="43" applyFont="1" applyBorder="1" applyAlignment="1">
      <alignment vertical="center"/>
    </xf>
    <xf numFmtId="43" fontId="8" fillId="0" borderId="24" xfId="43" applyFont="1" applyBorder="1" applyAlignment="1">
      <alignment vertical="center"/>
    </xf>
    <xf numFmtId="2" fontId="8" fillId="0" borderId="24" xfId="49" applyNumberFormat="1" applyFont="1" applyBorder="1" applyAlignment="1">
      <alignment vertical="center"/>
      <protection/>
    </xf>
    <xf numFmtId="171" fontId="8" fillId="0" borderId="26" xfId="49" applyNumberFormat="1" applyFont="1" applyBorder="1" applyAlignment="1">
      <alignment vertical="center"/>
      <protection/>
    </xf>
    <xf numFmtId="0" fontId="8" fillId="0" borderId="0" xfId="0" applyFont="1" applyBorder="1" applyAlignment="1">
      <alignment horizontal="center" vertical="center" wrapText="1"/>
    </xf>
    <xf numFmtId="43" fontId="9" fillId="0" borderId="0" xfId="43" applyFont="1" applyFill="1" applyBorder="1" applyAlignment="1">
      <alignment horizontal="left" vertical="center" wrapText="1"/>
    </xf>
    <xf numFmtId="43" fontId="9" fillId="0" borderId="0" xfId="43" applyFont="1" applyFill="1" applyBorder="1" applyAlignment="1">
      <alignment vertical="center"/>
    </xf>
    <xf numFmtId="43" fontId="9" fillId="0" borderId="0" xfId="43" applyFont="1" applyBorder="1" applyAlignment="1">
      <alignment vertical="center"/>
    </xf>
    <xf numFmtId="43" fontId="8" fillId="0" borderId="0" xfId="43" applyFont="1" applyAlignment="1">
      <alignment vertical="center"/>
    </xf>
    <xf numFmtId="2" fontId="8" fillId="0" borderId="0" xfId="49" applyNumberFormat="1" applyFont="1" applyAlignment="1">
      <alignment vertical="center"/>
      <protection/>
    </xf>
    <xf numFmtId="171" fontId="8" fillId="0" borderId="0" xfId="49" applyNumberFormat="1" applyFont="1" applyAlignment="1">
      <alignment vertical="center"/>
      <protection/>
    </xf>
    <xf numFmtId="0" fontId="8" fillId="0" borderId="0" xfId="49" applyFont="1" applyBorder="1" applyAlignment="1">
      <alignment vertical="center"/>
      <protection/>
    </xf>
    <xf numFmtId="43" fontId="9" fillId="0" borderId="28" xfId="43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43" fontId="9" fillId="0" borderId="0" xfId="43" applyFont="1" applyAlignment="1">
      <alignment vertical="center"/>
    </xf>
    <xf numFmtId="38" fontId="9" fillId="0" borderId="0" xfId="45" applyFont="1" applyAlignment="1">
      <alignment vertical="center"/>
    </xf>
    <xf numFmtId="40" fontId="8" fillId="0" borderId="0" xfId="46" applyFont="1" applyAlignment="1">
      <alignment horizontal="center" vertical="center"/>
    </xf>
    <xf numFmtId="40" fontId="9" fillId="0" borderId="0" xfId="46" applyFont="1" applyAlignment="1">
      <alignment horizontal="center" vertical="center"/>
    </xf>
    <xf numFmtId="2" fontId="8" fillId="0" borderId="30" xfId="49" applyNumberFormat="1" applyFont="1" applyBorder="1" applyAlignment="1">
      <alignment vertical="center"/>
      <protection/>
    </xf>
    <xf numFmtId="2" fontId="8" fillId="0" borderId="31" xfId="49" applyNumberFormat="1" applyFont="1" applyBorder="1" applyAlignment="1">
      <alignment vertical="center"/>
      <protection/>
    </xf>
    <xf numFmtId="0" fontId="0" fillId="0" borderId="15" xfId="0" applyFont="1" applyBorder="1" applyAlignment="1">
      <alignment vertical="center" wrapText="1"/>
    </xf>
    <xf numFmtId="43" fontId="2" fillId="0" borderId="32" xfId="43" applyFont="1" applyBorder="1" applyAlignment="1">
      <alignment horizontal="center" vertical="center" wrapText="1"/>
    </xf>
    <xf numFmtId="43" fontId="2" fillId="0" borderId="33" xfId="43" applyFont="1" applyBorder="1" applyAlignment="1">
      <alignment vertical="center" wrapText="1"/>
    </xf>
    <xf numFmtId="43" fontId="0" fillId="0" borderId="15" xfId="43" applyFont="1" applyBorder="1" applyAlignment="1">
      <alignment horizontal="center" vertical="center" wrapText="1"/>
    </xf>
    <xf numFmtId="43" fontId="0" fillId="0" borderId="34" xfId="43" applyFont="1" applyBorder="1" applyAlignment="1">
      <alignment horizontal="center" vertical="center" wrapText="1"/>
    </xf>
    <xf numFmtId="43" fontId="0" fillId="0" borderId="34" xfId="43" applyFont="1" applyBorder="1" applyAlignment="1">
      <alignment vertical="center" wrapText="1"/>
    </xf>
    <xf numFmtId="43" fontId="2" fillId="0" borderId="35" xfId="43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9" fontId="4" fillId="0" borderId="10" xfId="44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3" fontId="4" fillId="0" borderId="10" xfId="43" applyFont="1" applyBorder="1" applyAlignment="1">
      <alignment vertical="center" wrapText="1"/>
    </xf>
    <xf numFmtId="43" fontId="4" fillId="0" borderId="10" xfId="0" applyNumberFormat="1" applyFont="1" applyBorder="1" applyAlignment="1">
      <alignment vertical="center" wrapText="1"/>
    </xf>
    <xf numFmtId="179" fontId="4" fillId="0" borderId="0" xfId="44" applyNumberFormat="1" applyFont="1" applyAlignment="1">
      <alignment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9" fontId="1" fillId="0" borderId="10" xfId="44" applyNumberFormat="1" applyFont="1" applyFill="1" applyBorder="1" applyAlignment="1">
      <alignment horizontal="center" vertical="center"/>
    </xf>
    <xf numFmtId="179" fontId="1" fillId="0" borderId="10" xfId="44" applyNumberFormat="1" applyFont="1" applyFill="1" applyBorder="1" applyAlignment="1">
      <alignment horizontal="right" vertical="center"/>
    </xf>
    <xf numFmtId="41" fontId="1" fillId="0" borderId="10" xfId="44" applyFont="1" applyFill="1" applyBorder="1" applyAlignment="1">
      <alignment horizontal="right" vertical="center"/>
    </xf>
    <xf numFmtId="43" fontId="1" fillId="0" borderId="10" xfId="43" applyFont="1" applyFill="1" applyBorder="1" applyAlignment="1">
      <alignment horizontal="right" vertical="center"/>
    </xf>
    <xf numFmtId="179" fontId="1" fillId="0" borderId="10" xfId="44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vertical="center"/>
    </xf>
    <xf numFmtId="43" fontId="0" fillId="0" borderId="0" xfId="43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7" xfId="0" applyFont="1" applyFill="1" applyBorder="1" applyAlignment="1">
      <alignment horizontal="left" vertical="center"/>
    </xf>
    <xf numFmtId="179" fontId="1" fillId="0" borderId="0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center" vertical="center"/>
    </xf>
    <xf numFmtId="43" fontId="0" fillId="0" borderId="0" xfId="43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40" xfId="0" applyNumberFormat="1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43" fontId="1" fillId="0" borderId="0" xfId="43" applyFont="1" applyFill="1" applyAlignment="1">
      <alignment vertical="center"/>
    </xf>
    <xf numFmtId="43" fontId="56" fillId="0" borderId="10" xfId="43" applyFont="1" applyBorder="1" applyAlignment="1">
      <alignment horizontal="center" vertical="center" wrapText="1"/>
    </xf>
    <xf numFmtId="43" fontId="56" fillId="0" borderId="10" xfId="43" applyFont="1" applyBorder="1" applyAlignment="1">
      <alignment vertical="center" wrapText="1"/>
    </xf>
    <xf numFmtId="43" fontId="56" fillId="0" borderId="14" xfId="43" applyFont="1" applyBorder="1" applyAlignment="1">
      <alignment vertical="center" wrapText="1"/>
    </xf>
    <xf numFmtId="43" fontId="57" fillId="0" borderId="33" xfId="43" applyFont="1" applyBorder="1" applyAlignment="1">
      <alignment vertical="center" wrapText="1"/>
    </xf>
    <xf numFmtId="43" fontId="56" fillId="0" borderId="0" xfId="43" applyFont="1" applyBorder="1" applyAlignment="1">
      <alignment horizontal="center" vertical="center" wrapText="1"/>
    </xf>
    <xf numFmtId="43" fontId="56" fillId="0" borderId="0" xfId="43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43" fontId="1" fillId="0" borderId="0" xfId="43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9" fontId="1" fillId="0" borderId="10" xfId="0" applyNumberFormat="1" applyFont="1" applyFill="1" applyBorder="1" applyAlignment="1">
      <alignment vertical="center"/>
    </xf>
    <xf numFmtId="179" fontId="1" fillId="0" borderId="0" xfId="44" applyNumberFormat="1" applyFont="1" applyFill="1" applyBorder="1" applyAlignment="1">
      <alignment horizontal="right" vertical="center"/>
    </xf>
    <xf numFmtId="179" fontId="1" fillId="0" borderId="0" xfId="44" applyNumberFormat="1" applyFont="1" applyFill="1" applyBorder="1" applyAlignment="1">
      <alignment vertical="center"/>
    </xf>
    <xf numFmtId="43" fontId="1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9" fontId="1" fillId="0" borderId="42" xfId="44" applyNumberFormat="1" applyFont="1" applyFill="1" applyBorder="1" applyAlignment="1">
      <alignment horizontal="right" vertical="center"/>
    </xf>
    <xf numFmtId="179" fontId="1" fillId="0" borderId="42" xfId="44" applyNumberFormat="1" applyFont="1" applyFill="1" applyBorder="1" applyAlignment="1">
      <alignment vertical="center"/>
    </xf>
    <xf numFmtId="179" fontId="1" fillId="0" borderId="43" xfId="44" applyNumberFormat="1" applyFont="1" applyFill="1" applyBorder="1" applyAlignment="1">
      <alignment horizontal="right" vertical="center"/>
    </xf>
    <xf numFmtId="179" fontId="1" fillId="0" borderId="43" xfId="44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9" fontId="1" fillId="0" borderId="19" xfId="44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4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vertical="center"/>
    </xf>
    <xf numFmtId="41" fontId="0" fillId="0" borderId="0" xfId="44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3" fontId="3" fillId="0" borderId="10" xfId="43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9" fontId="3" fillId="0" borderId="10" xfId="44" applyNumberFormat="1" applyFont="1" applyFill="1" applyBorder="1" applyAlignment="1">
      <alignment horizontal="right" vertical="center"/>
    </xf>
    <xf numFmtId="179" fontId="3" fillId="0" borderId="0" xfId="44" applyNumberFormat="1" applyFont="1" applyFill="1" applyBorder="1" applyAlignment="1">
      <alignment horizontal="right" vertical="center"/>
    </xf>
    <xf numFmtId="179" fontId="3" fillId="0" borderId="10" xfId="44" applyNumberFormat="1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vertical="center"/>
    </xf>
    <xf numFmtId="43" fontId="3" fillId="0" borderId="0" xfId="43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179" fontId="3" fillId="0" borderId="0" xfId="44" applyNumberFormat="1" applyFont="1" applyFill="1" applyBorder="1" applyAlignment="1">
      <alignment vertical="center"/>
    </xf>
    <xf numFmtId="49" fontId="3" fillId="0" borderId="0" xfId="44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41" fontId="3" fillId="0" borderId="10" xfId="44" applyFont="1" applyFill="1" applyBorder="1" applyAlignment="1">
      <alignment vertical="center"/>
    </xf>
    <xf numFmtId="41" fontId="3" fillId="0" borderId="0" xfId="44" applyFont="1" applyFill="1" applyBorder="1" applyAlignment="1">
      <alignment vertical="center"/>
    </xf>
    <xf numFmtId="49" fontId="3" fillId="0" borderId="0" xfId="44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79" fontId="3" fillId="0" borderId="33" xfId="44" applyNumberFormat="1" applyFont="1" applyFill="1" applyBorder="1" applyAlignment="1">
      <alignment horizontal="right" vertical="center"/>
    </xf>
    <xf numFmtId="179" fontId="3" fillId="0" borderId="48" xfId="44" applyNumberFormat="1" applyFont="1" applyFill="1" applyBorder="1" applyAlignment="1">
      <alignment horizontal="right" vertical="center"/>
    </xf>
    <xf numFmtId="179" fontId="3" fillId="0" borderId="32" xfId="44" applyNumberFormat="1" applyFont="1" applyFill="1" applyBorder="1" applyAlignment="1">
      <alignment horizontal="right" vertical="center"/>
    </xf>
    <xf numFmtId="49" fontId="3" fillId="0" borderId="33" xfId="44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49" fontId="1" fillId="0" borderId="14" xfId="44" applyNumberFormat="1" applyFont="1" applyFill="1" applyBorder="1" applyAlignment="1">
      <alignment horizontal="center" vertical="center"/>
    </xf>
    <xf numFmtId="49" fontId="1" fillId="0" borderId="49" xfId="44" applyNumberFormat="1" applyFont="1" applyFill="1" applyBorder="1" applyAlignment="1">
      <alignment horizontal="center" vertical="center"/>
    </xf>
    <xf numFmtId="49" fontId="1" fillId="0" borderId="19" xfId="44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3" fontId="4" fillId="0" borderId="51" xfId="43" applyFont="1" applyFill="1" applyBorder="1" applyAlignment="1">
      <alignment horizontal="center" vertical="center" wrapText="1"/>
    </xf>
    <xf numFmtId="43" fontId="4" fillId="0" borderId="52" xfId="43" applyFont="1" applyFill="1" applyBorder="1" applyAlignment="1">
      <alignment horizontal="center" vertical="center" wrapText="1"/>
    </xf>
    <xf numFmtId="43" fontId="4" fillId="0" borderId="53" xfId="43" applyFont="1" applyFill="1" applyBorder="1" applyAlignment="1">
      <alignment horizontal="center" vertical="center" wrapText="1"/>
    </xf>
    <xf numFmtId="0" fontId="11" fillId="0" borderId="43" xfId="49" applyFont="1" applyBorder="1" applyAlignment="1">
      <alignment horizontal="center" vertical="center"/>
      <protection/>
    </xf>
    <xf numFmtId="0" fontId="8" fillId="0" borderId="12" xfId="49" applyFont="1" applyBorder="1" applyAlignment="1">
      <alignment horizontal="center" vertical="center" wrapText="1"/>
      <protection/>
    </xf>
    <xf numFmtId="0" fontId="8" fillId="0" borderId="11" xfId="49" applyFont="1" applyBorder="1" applyAlignment="1">
      <alignment horizontal="center" vertical="center" wrapText="1"/>
      <protection/>
    </xf>
    <xf numFmtId="0" fontId="8" fillId="0" borderId="10" xfId="49" applyFont="1" applyBorder="1" applyAlignment="1">
      <alignment horizontal="center" vertical="center"/>
      <protection/>
    </xf>
    <xf numFmtId="38" fontId="12" fillId="0" borderId="0" xfId="45" applyFont="1" applyBorder="1" applyAlignment="1">
      <alignment horizontal="left" vertical="center" wrapText="1"/>
    </xf>
    <xf numFmtId="0" fontId="36" fillId="0" borderId="54" xfId="48" applyNumberFormat="1" applyFont="1" applyBorder="1" applyAlignment="1">
      <alignment horizontal="center" vertical="center" wrapText="1"/>
      <protection/>
    </xf>
    <xf numFmtId="0" fontId="36" fillId="0" borderId="55" xfId="48" applyNumberFormat="1" applyFont="1" applyBorder="1" applyAlignment="1">
      <alignment horizontal="center" vertical="center" wrapText="1"/>
      <protection/>
    </xf>
    <xf numFmtId="0" fontId="36" fillId="0" borderId="56" xfId="48" applyNumberFormat="1" applyFont="1" applyBorder="1" applyAlignment="1">
      <alignment horizontal="center" vertical="center" wrapText="1"/>
      <protection/>
    </xf>
    <xf numFmtId="0" fontId="37" fillId="33" borderId="15" xfId="48" applyNumberFormat="1" applyFont="1" applyFill="1" applyBorder="1" applyAlignment="1">
      <alignment horizontal="center" vertical="center" wrapText="1"/>
      <protection/>
    </xf>
    <xf numFmtId="0" fontId="37" fillId="33" borderId="42" xfId="48" applyNumberFormat="1" applyFont="1" applyFill="1" applyBorder="1" applyAlignment="1">
      <alignment horizontal="center" vertical="center" wrapText="1"/>
      <protection/>
    </xf>
    <xf numFmtId="0" fontId="37" fillId="33" borderId="34" xfId="48" applyNumberFormat="1" applyFont="1" applyFill="1" applyBorder="1" applyAlignment="1">
      <alignment horizontal="center" vertical="center" wrapText="1"/>
      <protection/>
    </xf>
    <xf numFmtId="0" fontId="37" fillId="33" borderId="57" xfId="48" applyNumberFormat="1" applyFont="1" applyFill="1" applyBorder="1" applyAlignment="1">
      <alignment horizontal="center" vertical="center" wrapText="1"/>
      <protection/>
    </xf>
    <xf numFmtId="0" fontId="37" fillId="33" borderId="43" xfId="48" applyNumberFormat="1" applyFont="1" applyFill="1" applyBorder="1" applyAlignment="1">
      <alignment horizontal="center" vertical="center" wrapText="1"/>
      <protection/>
    </xf>
    <xf numFmtId="0" fontId="37" fillId="33" borderId="58" xfId="48" applyNumberFormat="1" applyFont="1" applyFill="1" applyBorder="1" applyAlignment="1">
      <alignment horizontal="center" vertical="center" wrapText="1"/>
      <protection/>
    </xf>
    <xf numFmtId="0" fontId="36" fillId="0" borderId="59" xfId="48" applyNumberFormat="1" applyFont="1" applyBorder="1" applyAlignment="1">
      <alignment horizontal="center" vertical="center" wrapText="1"/>
      <protection/>
    </xf>
    <xf numFmtId="0" fontId="36" fillId="0" borderId="60" xfId="48" applyNumberFormat="1" applyFont="1" applyBorder="1" applyAlignment="1">
      <alignment horizontal="center" vertical="center" wrapText="1"/>
      <protection/>
    </xf>
    <xf numFmtId="0" fontId="36" fillId="0" borderId="61" xfId="48" applyNumberFormat="1" applyFont="1" applyBorder="1" applyAlignment="1">
      <alignment horizontal="center" vertical="center" wrapText="1"/>
      <protection/>
    </xf>
    <xf numFmtId="0" fontId="36" fillId="0" borderId="62" xfId="48" applyNumberFormat="1" applyFont="1" applyBorder="1" applyAlignment="1">
      <alignment horizontal="center" vertical="center" wrapText="1"/>
      <protection/>
    </xf>
    <xf numFmtId="0" fontId="36" fillId="0" borderId="0" xfId="48" applyNumberFormat="1" applyFont="1" applyBorder="1" applyAlignment="1">
      <alignment horizontal="center" vertical="center" wrapText="1"/>
      <protection/>
    </xf>
    <xf numFmtId="0" fontId="36" fillId="0" borderId="63" xfId="48" applyNumberFormat="1" applyFont="1" applyBorder="1" applyAlignment="1">
      <alignment horizontal="center" vertical="center" wrapText="1"/>
      <protection/>
    </xf>
    <xf numFmtId="0" fontId="31" fillId="0" borderId="64" xfId="48" applyNumberFormat="1" applyFont="1" applyBorder="1" applyAlignment="1">
      <alignment horizontal="center" vertical="center" wrapText="1"/>
      <protection/>
    </xf>
    <xf numFmtId="0" fontId="38" fillId="0" borderId="65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1" fillId="0" borderId="59" xfId="48" applyNumberFormat="1" applyFont="1" applyBorder="1" applyAlignment="1">
      <alignment horizontal="center" vertical="center" wrapText="1"/>
      <protection/>
    </xf>
    <xf numFmtId="0" fontId="31" fillId="0" borderId="62" xfId="48" applyNumberFormat="1" applyFont="1" applyBorder="1" applyAlignment="1">
      <alignment horizontal="center" vertical="center" wrapText="1"/>
      <protection/>
    </xf>
    <xf numFmtId="0" fontId="31" fillId="0" borderId="66" xfId="48" applyNumberFormat="1" applyFont="1" applyBorder="1" applyAlignment="1">
      <alignment horizontal="center" vertical="center" wrapText="1"/>
      <protection/>
    </xf>
    <xf numFmtId="0" fontId="31" fillId="0" borderId="10" xfId="48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_Forze -IVC definitivo" xfId="45"/>
    <cellStyle name="Migliaia_Forze -IVC definitivo" xfId="46"/>
    <cellStyle name="Neutrale" xfId="47"/>
    <cellStyle name="Normale_Cartel1" xfId="48"/>
    <cellStyle name="Normale_Forze -IVC definitivo" xfId="49"/>
    <cellStyle name="Normale_IVC  aggiornata 2006-2007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8"/>
  <sheetViews>
    <sheetView showGridLines="0" tabSelected="1" zoomScale="90" zoomScaleNormal="90" zoomScalePageLayoutView="0" workbookViewId="0" topLeftCell="B1">
      <selection activeCell="B35" sqref="B35"/>
    </sheetView>
  </sheetViews>
  <sheetFormatPr defaultColWidth="9.140625" defaultRowHeight="12.75"/>
  <cols>
    <col min="1" max="1" width="4.140625" style="119" hidden="1" customWidth="1"/>
    <col min="2" max="2" width="49.8515625" style="119" customWidth="1"/>
    <col min="3" max="3" width="4.7109375" style="154" customWidth="1"/>
    <col min="4" max="4" width="4.7109375" style="119" customWidth="1"/>
    <col min="5" max="5" width="8.421875" style="119" hidden="1" customWidth="1"/>
    <col min="6" max="6" width="6.421875" style="119" hidden="1" customWidth="1"/>
    <col min="7" max="7" width="7.28125" style="119" hidden="1" customWidth="1"/>
    <col min="8" max="8" width="11.140625" style="119" hidden="1" customWidth="1"/>
    <col min="9" max="12" width="11.00390625" style="119" hidden="1" customWidth="1"/>
    <col min="13" max="14" width="10.140625" style="119" hidden="1" customWidth="1"/>
    <col min="15" max="15" width="9.00390625" style="119" hidden="1" customWidth="1"/>
    <col min="16" max="16" width="10.00390625" style="119" hidden="1" customWidth="1"/>
    <col min="17" max="17" width="9.7109375" style="119" hidden="1" customWidth="1"/>
    <col min="18" max="18" width="9.7109375" style="118" hidden="1" customWidth="1"/>
    <col min="19" max="19" width="12.140625" style="155" customWidth="1"/>
    <col min="20" max="20" width="3.421875" style="155" customWidth="1"/>
    <col min="21" max="21" width="5.57421875" style="119" hidden="1" customWidth="1"/>
    <col min="22" max="22" width="10.7109375" style="119" hidden="1" customWidth="1"/>
    <col min="23" max="23" width="13.421875" style="155" hidden="1" customWidth="1"/>
    <col min="24" max="26" width="10.7109375" style="155" hidden="1" customWidth="1"/>
    <col min="27" max="28" width="9.7109375" style="155" hidden="1" customWidth="1"/>
    <col min="29" max="29" width="10.7109375" style="155" customWidth="1"/>
    <col min="30" max="30" width="8.28125" style="156" hidden="1" customWidth="1"/>
    <col min="31" max="31" width="10.7109375" style="155" customWidth="1"/>
    <col min="32" max="32" width="8.8515625" style="156" hidden="1" customWidth="1"/>
    <col min="33" max="33" width="14.421875" style="119" customWidth="1"/>
    <col min="34" max="34" width="3.421875" style="119" customWidth="1"/>
    <col min="35" max="35" width="13.421875" style="119" hidden="1" customWidth="1"/>
    <col min="36" max="36" width="12.28125" style="119" hidden="1" customWidth="1"/>
    <col min="37" max="37" width="4.421875" style="119" hidden="1" customWidth="1"/>
    <col min="38" max="38" width="12.7109375" style="119" hidden="1" customWidth="1"/>
    <col min="39" max="39" width="26.57421875" style="119" hidden="1" customWidth="1"/>
    <col min="40" max="42" width="0" style="119" hidden="1" customWidth="1"/>
    <col min="43" max="16384" width="9.140625" style="119" customWidth="1"/>
  </cols>
  <sheetData>
    <row r="1" spans="1:32" ht="21" customHeight="1">
      <c r="A1" s="212" t="s">
        <v>151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158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</row>
    <row r="2" spans="1:36" ht="60" customHeight="1" thickBot="1">
      <c r="A2" s="1" t="s">
        <v>0</v>
      </c>
      <c r="B2" s="138" t="s">
        <v>1</v>
      </c>
      <c r="C2" s="213" t="s">
        <v>2</v>
      </c>
      <c r="D2" s="214"/>
      <c r="E2" s="1" t="s">
        <v>141</v>
      </c>
      <c r="F2" s="1" t="s">
        <v>3</v>
      </c>
      <c r="G2" s="1" t="s">
        <v>4</v>
      </c>
      <c r="H2" s="1" t="s">
        <v>142</v>
      </c>
      <c r="I2" s="1" t="s">
        <v>143</v>
      </c>
      <c r="J2" s="1" t="s">
        <v>139</v>
      </c>
      <c r="K2" s="1" t="s">
        <v>140</v>
      </c>
      <c r="L2" s="1" t="s">
        <v>122</v>
      </c>
      <c r="M2" s="1" t="s">
        <v>29</v>
      </c>
      <c r="N2" s="1" t="s">
        <v>28</v>
      </c>
      <c r="O2" s="1" t="s">
        <v>5</v>
      </c>
      <c r="P2" s="1" t="s">
        <v>45</v>
      </c>
      <c r="Q2" s="1" t="s">
        <v>6</v>
      </c>
      <c r="R2" s="4" t="s">
        <v>7</v>
      </c>
      <c r="S2" s="164" t="s">
        <v>8</v>
      </c>
      <c r="T2" s="165"/>
      <c r="U2" s="1" t="s">
        <v>0</v>
      </c>
      <c r="V2" s="1" t="s">
        <v>9</v>
      </c>
      <c r="W2" s="1" t="s">
        <v>10</v>
      </c>
      <c r="X2" s="1" t="s">
        <v>11</v>
      </c>
      <c r="Y2" s="1" t="s">
        <v>12</v>
      </c>
      <c r="Z2" s="1" t="s">
        <v>13</v>
      </c>
      <c r="AA2" s="1" t="s">
        <v>14</v>
      </c>
      <c r="AB2" s="1" t="s">
        <v>15</v>
      </c>
      <c r="AC2" s="1" t="s">
        <v>152</v>
      </c>
      <c r="AD2" s="139" t="s">
        <v>67</v>
      </c>
      <c r="AE2" s="1" t="s">
        <v>153</v>
      </c>
      <c r="AF2" s="139" t="s">
        <v>67</v>
      </c>
      <c r="AG2" s="1" t="s">
        <v>154</v>
      </c>
      <c r="AI2" s="5" t="s">
        <v>146</v>
      </c>
      <c r="AJ2" s="5" t="s">
        <v>51</v>
      </c>
    </row>
    <row r="3" spans="1:32" ht="23.25" thickBot="1">
      <c r="A3" s="140"/>
      <c r="B3" s="157" t="s">
        <v>16</v>
      </c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14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42"/>
      <c r="AE3" s="2"/>
      <c r="AF3" s="142"/>
    </row>
    <row r="4" spans="1:35" ht="12.75">
      <c r="A4" s="116">
        <v>1</v>
      </c>
      <c r="B4" s="129" t="s">
        <v>77</v>
      </c>
      <c r="C4" s="110" t="s">
        <v>44</v>
      </c>
      <c r="D4" s="109" t="s">
        <v>42</v>
      </c>
      <c r="E4" s="199">
        <v>40</v>
      </c>
      <c r="F4" s="109">
        <v>36</v>
      </c>
      <c r="G4" s="109">
        <v>25</v>
      </c>
      <c r="H4" s="111">
        <f>'CCCL 2016-2018'!B15</f>
        <v>22903.2</v>
      </c>
      <c r="I4" s="112">
        <f>(H4)/F4*G4</f>
        <v>15905.000000000002</v>
      </c>
      <c r="J4" s="112">
        <f>'INDENNITA'' COMPARTO'!G7</f>
        <v>549.6</v>
      </c>
      <c r="K4" s="112">
        <f>J4/F4*G4</f>
        <v>381.6666666666667</v>
      </c>
      <c r="L4" s="112">
        <f>('IVC DAL 2019'!E14)/F4*G4</f>
        <v>96.49033333333334</v>
      </c>
      <c r="M4" s="112"/>
      <c r="N4" s="112"/>
      <c r="O4" s="113"/>
      <c r="P4" s="113"/>
      <c r="Q4" s="112">
        <f>SUM((I4+O4)/12)+('IVC DAL 2019'!F14/F4*G4)+('IVC DAL 2019'!G14/F4*G4)</f>
        <v>1331.756576388889</v>
      </c>
      <c r="R4" s="114"/>
      <c r="S4" s="143">
        <f>SUM(I4+K4+L4+M4+N4+O4+P4+Q4+R4)</f>
        <v>17714.91357638889</v>
      </c>
      <c r="T4" s="121"/>
      <c r="U4" s="99">
        <f>A4</f>
        <v>1</v>
      </c>
      <c r="V4" s="112">
        <f>ROUND((S4-R4),-1)</f>
        <v>17710</v>
      </c>
      <c r="W4" s="115">
        <f>ROUND((S4-R4-P4-N4-M4),-1)</f>
        <v>17710</v>
      </c>
      <c r="X4" s="115">
        <f>ROUND(S4-R4,-1)</f>
        <v>17710</v>
      </c>
      <c r="Y4" s="115">
        <f>X4</f>
        <v>17710</v>
      </c>
      <c r="Z4" s="115">
        <f>ROUND((V4*23.8%),0)</f>
        <v>4215</v>
      </c>
      <c r="AA4" s="115">
        <f>ROUND((W4*2.88%),0)</f>
        <v>510</v>
      </c>
      <c r="AB4" s="115">
        <f>ROUND((Y4*0.505%),0)</f>
        <v>89</v>
      </c>
      <c r="AC4" s="115">
        <f>SUM(Z4+AA4+AB4)</f>
        <v>4814</v>
      </c>
      <c r="AD4" s="192" t="s">
        <v>106</v>
      </c>
      <c r="AE4" s="115">
        <f>ROUND((X4*8.5%),0)</f>
        <v>1505</v>
      </c>
      <c r="AF4" s="192" t="s">
        <v>83</v>
      </c>
      <c r="AG4" s="207"/>
      <c r="AH4" s="117"/>
      <c r="AI4" s="118"/>
    </row>
    <row r="5" spans="1:35" s="127" customFormat="1" ht="12.75">
      <c r="A5" s="116">
        <v>2</v>
      </c>
      <c r="B5" s="122" t="s">
        <v>77</v>
      </c>
      <c r="C5" s="110" t="s">
        <v>26</v>
      </c>
      <c r="D5" s="109" t="s">
        <v>21</v>
      </c>
      <c r="E5" s="200"/>
      <c r="F5" s="109">
        <v>36</v>
      </c>
      <c r="G5" s="109">
        <v>36</v>
      </c>
      <c r="H5" s="111">
        <f>'CCCL 2016-2018'!B23</f>
        <v>19669.91</v>
      </c>
      <c r="I5" s="112">
        <f>(H5)/F5*G5</f>
        <v>19669.91</v>
      </c>
      <c r="J5" s="112">
        <f>'INDENNITA'' COMPARTO'!G6</f>
        <v>471.71999999999997</v>
      </c>
      <c r="K5" s="112">
        <f>J5/F5*G5</f>
        <v>471.7199999999999</v>
      </c>
      <c r="L5" s="112">
        <f>'IVC DAL 2019'!E23</f>
        <v>119.33078733333332</v>
      </c>
      <c r="M5" s="113"/>
      <c r="N5" s="113"/>
      <c r="O5" s="113"/>
      <c r="P5" s="113"/>
      <c r="Q5" s="112">
        <f>SUM((I5+O5)/12)+('IVC DAL 2019'!F23/F5*G5)+('IVC DAL 2019'!G23/F5*G5)</f>
        <v>1646.9998113472222</v>
      </c>
      <c r="R5" s="114"/>
      <c r="S5" s="143">
        <f>SUM(I5+K5+L5+M5+N5+O5+P5+Q5+R5)</f>
        <v>21907.960598680555</v>
      </c>
      <c r="T5" s="121"/>
      <c r="U5" s="99">
        <f>A5</f>
        <v>2</v>
      </c>
      <c r="V5" s="112">
        <f>ROUND((S5-R5),-1)</f>
        <v>21910</v>
      </c>
      <c r="W5" s="115">
        <f>ROUND((S5-R5-P5-N5-M5),-1)</f>
        <v>21910</v>
      </c>
      <c r="X5" s="115">
        <f>ROUND(S5-R5,-1)</f>
        <v>21910</v>
      </c>
      <c r="Y5" s="115">
        <f>X5</f>
        <v>21910</v>
      </c>
      <c r="Z5" s="115">
        <f>ROUND((V5*23.8%),0)</f>
        <v>5215</v>
      </c>
      <c r="AA5" s="115">
        <f>ROUND((W5*2.88%),0)</f>
        <v>631</v>
      </c>
      <c r="AB5" s="115">
        <f>ROUND((Y5*0.505%),0)</f>
        <v>111</v>
      </c>
      <c r="AC5" s="115">
        <f>SUM(Z5+AA5+AB5)</f>
        <v>5957</v>
      </c>
      <c r="AD5" s="193"/>
      <c r="AE5" s="115">
        <f>ROUND((X5*8.5%),0)</f>
        <v>1862</v>
      </c>
      <c r="AF5" s="193"/>
      <c r="AG5" s="208"/>
      <c r="AH5" s="117"/>
      <c r="AI5" s="126"/>
    </row>
    <row r="6" spans="1:39" s="177" customFormat="1" ht="13.5" thickBot="1">
      <c r="A6" s="168"/>
      <c r="B6" s="169" t="s">
        <v>22</v>
      </c>
      <c r="C6" s="195"/>
      <c r="D6" s="196"/>
      <c r="E6" s="201"/>
      <c r="F6" s="197"/>
      <c r="G6" s="196"/>
      <c r="H6" s="171">
        <f>SUM(H4:H5)</f>
        <v>42573.11</v>
      </c>
      <c r="I6" s="171">
        <f>SUM(I4:I5)</f>
        <v>35574.91</v>
      </c>
      <c r="J6" s="171">
        <f>SUM(J4:J5)</f>
        <v>1021.3199999999999</v>
      </c>
      <c r="K6" s="171">
        <f>SUM(K4:K5)</f>
        <v>853.3866666666665</v>
      </c>
      <c r="L6" s="171">
        <f>SUM(L4:L5)</f>
        <v>215.82112066666667</v>
      </c>
      <c r="M6" s="171">
        <f>SUM(M4:M5)</f>
        <v>0</v>
      </c>
      <c r="N6" s="171">
        <f>SUM(N4:N5)</f>
        <v>0</v>
      </c>
      <c r="O6" s="171">
        <f>SUM(O4:O5)</f>
        <v>0</v>
      </c>
      <c r="P6" s="171">
        <f>SUM(P4:P5)</f>
        <v>0</v>
      </c>
      <c r="Q6" s="171">
        <f>SUM(Q4:Q5)</f>
        <v>2978.7563877361113</v>
      </c>
      <c r="R6" s="171">
        <f>SUM(R4:R5)</f>
        <v>0</v>
      </c>
      <c r="S6" s="171">
        <f>SUM(S4:S5)</f>
        <v>39622.874175069446</v>
      </c>
      <c r="T6" s="172"/>
      <c r="U6" s="99"/>
      <c r="V6" s="112"/>
      <c r="W6" s="115"/>
      <c r="X6" s="173"/>
      <c r="Y6" s="173"/>
      <c r="Z6" s="173">
        <f>SUM(Z4:Z5)</f>
        <v>9430</v>
      </c>
      <c r="AA6" s="173">
        <f>SUM(AA4:AA5)</f>
        <v>1141</v>
      </c>
      <c r="AB6" s="173">
        <f>SUM(AB4:AB5)</f>
        <v>200</v>
      </c>
      <c r="AC6" s="173">
        <f>SUM(AC4:AC5)</f>
        <v>10771</v>
      </c>
      <c r="AD6" s="194"/>
      <c r="AE6" s="173">
        <f>SUM(AE4:AE5)</f>
        <v>3367</v>
      </c>
      <c r="AF6" s="194"/>
      <c r="AG6" s="174">
        <f>S6+AC6+AE6</f>
        <v>53760.874175069446</v>
      </c>
      <c r="AH6" s="117"/>
      <c r="AI6" s="175">
        <f>'previsioni bilancio 2020'!C3+'previsioni bilancio 2020'!C4+'previsioni bilancio 2020'!C5</f>
        <v>68900</v>
      </c>
      <c r="AJ6" s="176">
        <f>AI6-AG6</f>
        <v>15139.125824930554</v>
      </c>
      <c r="AL6" s="166">
        <f>37257.15/2</f>
        <v>18628.575</v>
      </c>
      <c r="AM6" s="167" t="s">
        <v>127</v>
      </c>
    </row>
    <row r="7" spans="1:39" s="177" customFormat="1" ht="13.5" thickBot="1">
      <c r="A7" s="168"/>
      <c r="B7" s="178"/>
      <c r="C7" s="152"/>
      <c r="D7" s="152"/>
      <c r="E7" s="152"/>
      <c r="F7" s="152"/>
      <c r="G7" s="15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58"/>
      <c r="V7" s="144"/>
      <c r="W7" s="145"/>
      <c r="X7" s="179"/>
      <c r="Y7" s="179"/>
      <c r="Z7" s="179"/>
      <c r="AA7" s="179"/>
      <c r="AB7" s="179"/>
      <c r="AC7" s="179"/>
      <c r="AD7" s="180"/>
      <c r="AE7" s="179"/>
      <c r="AF7" s="180"/>
      <c r="AG7" s="176"/>
      <c r="AH7" s="117"/>
      <c r="AI7" s="175"/>
      <c r="AJ7" s="176"/>
      <c r="AL7" s="166" t="e">
        <f>AL6-#REF!</f>
        <v>#REF!</v>
      </c>
      <c r="AM7" s="167" t="s">
        <v>128</v>
      </c>
    </row>
    <row r="8" spans="1:38" ht="23.25" thickBot="1">
      <c r="A8" s="140"/>
      <c r="B8" s="157" t="s">
        <v>58</v>
      </c>
      <c r="C8" s="2"/>
      <c r="D8" s="2"/>
      <c r="E8" s="2"/>
      <c r="F8" s="2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  <c r="U8" s="158"/>
      <c r="V8" s="144"/>
      <c r="W8" s="145"/>
      <c r="X8" s="2"/>
      <c r="Y8" s="2"/>
      <c r="Z8" s="146"/>
      <c r="AA8" s="146"/>
      <c r="AB8" s="146"/>
      <c r="AC8" s="146"/>
      <c r="AD8" s="142"/>
      <c r="AE8" s="146"/>
      <c r="AF8" s="142"/>
      <c r="AH8" s="117"/>
      <c r="AI8" s="118"/>
      <c r="AL8" s="118"/>
    </row>
    <row r="9" spans="1:35" ht="12.75">
      <c r="A9" s="116">
        <v>4</v>
      </c>
      <c r="B9" s="120" t="s">
        <v>77</v>
      </c>
      <c r="C9" s="110" t="s">
        <v>17</v>
      </c>
      <c r="D9" s="109" t="s">
        <v>25</v>
      </c>
      <c r="E9" s="199">
        <v>235</v>
      </c>
      <c r="F9" s="109">
        <v>36</v>
      </c>
      <c r="G9" s="109">
        <v>36</v>
      </c>
      <c r="H9" s="111">
        <f>'CCCL 2016-2018'!B11</f>
        <v>25451.86</v>
      </c>
      <c r="I9" s="112">
        <f>((H9)/F9*G9)</f>
        <v>25451.86</v>
      </c>
      <c r="J9" s="112">
        <f>'INDENNITA'' COMPARTO'!G8</f>
        <v>622.8</v>
      </c>
      <c r="K9" s="112">
        <f>J9/F9*G9</f>
        <v>622.8</v>
      </c>
      <c r="L9" s="112">
        <f>'IVC DAL 2019'!E9</f>
        <v>154.40795066666664</v>
      </c>
      <c r="M9" s="112">
        <f>973.08*13</f>
        <v>12650.04</v>
      </c>
      <c r="N9" s="112">
        <f>M9*25%</f>
        <v>3162.51</v>
      </c>
      <c r="O9" s="112"/>
      <c r="P9" s="113"/>
      <c r="Q9" s="112">
        <f>SUM((I9+O9)/12)+('IVC DAL 2019'!F9/F9*G9)+('IVC DAL 2019'!G9/F9*G9)</f>
        <v>2131.1337275277774</v>
      </c>
      <c r="R9" s="114"/>
      <c r="S9" s="143">
        <f>SUM(I9+K9+L9+M9+N9+O9+P9+Q9+R9)</f>
        <v>44172.75167819445</v>
      </c>
      <c r="T9" s="121"/>
      <c r="U9" s="99">
        <f>A9</f>
        <v>4</v>
      </c>
      <c r="V9" s="112">
        <f>ROUND((S9-R9),-1)</f>
        <v>44170</v>
      </c>
      <c r="W9" s="115">
        <f>ROUND((S9-R9-P9-N9-M9),-1)</f>
        <v>28360</v>
      </c>
      <c r="X9" s="115">
        <f>ROUND(S9-R9,-1)</f>
        <v>44170</v>
      </c>
      <c r="Y9" s="115">
        <f>X9</f>
        <v>44170</v>
      </c>
      <c r="Z9" s="115">
        <f>ROUND((V9*23.8%),0)</f>
        <v>10512</v>
      </c>
      <c r="AA9" s="115">
        <f>ROUND((W9*2.88%),0)</f>
        <v>817</v>
      </c>
      <c r="AB9" s="115">
        <f>ROUND((Y9*0.505%),0)</f>
        <v>223</v>
      </c>
      <c r="AC9" s="115">
        <f>SUM(Z9+AA9+AB9)</f>
        <v>11552</v>
      </c>
      <c r="AD9" s="192" t="s">
        <v>84</v>
      </c>
      <c r="AE9" s="115">
        <f>ROUND((X9*8.5%),0)</f>
        <v>3754</v>
      </c>
      <c r="AF9" s="192" t="s">
        <v>85</v>
      </c>
      <c r="AG9" s="205"/>
      <c r="AH9" s="117"/>
      <c r="AI9" s="118"/>
    </row>
    <row r="10" spans="1:35" ht="12.75">
      <c r="A10" s="116">
        <v>5</v>
      </c>
      <c r="B10" s="122" t="s">
        <v>77</v>
      </c>
      <c r="C10" s="110" t="s">
        <v>44</v>
      </c>
      <c r="D10" s="109" t="s">
        <v>23</v>
      </c>
      <c r="E10" s="200"/>
      <c r="F10" s="109">
        <v>36</v>
      </c>
      <c r="G10" s="109">
        <v>36</v>
      </c>
      <c r="H10" s="111">
        <f>'CCCL 2016-2018'!B19</f>
        <v>20344.07</v>
      </c>
      <c r="I10" s="112">
        <f>((H10)/F10*G10)</f>
        <v>20344.07</v>
      </c>
      <c r="J10" s="112">
        <f>'INDENNITA'' COMPARTO'!G7</f>
        <v>549.6</v>
      </c>
      <c r="K10" s="112">
        <f>J10/F10*G10</f>
        <v>549.6</v>
      </c>
      <c r="L10" s="112">
        <f>'IVC DAL 2019'!E18</f>
        <v>123.42069133333332</v>
      </c>
      <c r="M10" s="112"/>
      <c r="N10" s="112"/>
      <c r="O10" s="112"/>
      <c r="P10" s="113"/>
      <c r="Q10" s="112">
        <f>SUM((I10+O10)/12)+('IVC DAL 2019'!F18/F10*G10)+('IVC DAL 2019'!G18/F10*G10)</f>
        <v>1703.4485390138889</v>
      </c>
      <c r="R10" s="114"/>
      <c r="S10" s="143">
        <f>SUM(I10+K9+L10+M10+N10+O10+P10+Q10+R10)</f>
        <v>22793.739230347222</v>
      </c>
      <c r="T10" s="121"/>
      <c r="U10" s="99">
        <f>A10</f>
        <v>5</v>
      </c>
      <c r="V10" s="112">
        <f>ROUND((S10-R10),-1)</f>
        <v>22790</v>
      </c>
      <c r="W10" s="115">
        <f>ROUND((S10-R10-P10-N10-M10),-1)</f>
        <v>22790</v>
      </c>
      <c r="X10" s="115">
        <f>ROUND(S10-R10,-1)</f>
        <v>22790</v>
      </c>
      <c r="Y10" s="115">
        <f>X10</f>
        <v>22790</v>
      </c>
      <c r="Z10" s="115">
        <f>ROUND((V10*23.8%),0)</f>
        <v>5424</v>
      </c>
      <c r="AA10" s="115">
        <f>ROUND((W10*2.88%),0)</f>
        <v>656</v>
      </c>
      <c r="AB10" s="115">
        <f>ROUND((Y10*0.505%),0)</f>
        <v>115</v>
      </c>
      <c r="AC10" s="115">
        <f>SUM(Z10+AA10+AB10)</f>
        <v>6195</v>
      </c>
      <c r="AD10" s="193"/>
      <c r="AE10" s="115">
        <f>ROUND((X10*8.5%),0)</f>
        <v>1937</v>
      </c>
      <c r="AF10" s="193"/>
      <c r="AG10" s="205"/>
      <c r="AH10" s="117"/>
      <c r="AI10" s="118"/>
    </row>
    <row r="11" spans="1:36" s="177" customFormat="1" ht="13.5" thickBot="1">
      <c r="A11" s="168"/>
      <c r="B11" s="169" t="s">
        <v>22</v>
      </c>
      <c r="C11" s="195"/>
      <c r="D11" s="196"/>
      <c r="E11" s="201"/>
      <c r="F11" s="197"/>
      <c r="G11" s="196"/>
      <c r="H11" s="171">
        <f aca="true" t="shared" si="0" ref="H11:S11">SUM(H9:H10)</f>
        <v>45795.93</v>
      </c>
      <c r="I11" s="171">
        <f t="shared" si="0"/>
        <v>45795.93</v>
      </c>
      <c r="J11" s="171">
        <f>SUM(J9:J10)</f>
        <v>1172.4</v>
      </c>
      <c r="K11" s="171">
        <f>SUM(K9:K10)</f>
        <v>1172.4</v>
      </c>
      <c r="L11" s="171">
        <f t="shared" si="0"/>
        <v>277.82864199999995</v>
      </c>
      <c r="M11" s="171">
        <f t="shared" si="0"/>
        <v>12650.04</v>
      </c>
      <c r="N11" s="171">
        <f t="shared" si="0"/>
        <v>3162.51</v>
      </c>
      <c r="O11" s="171">
        <f t="shared" si="0"/>
        <v>0</v>
      </c>
      <c r="P11" s="171">
        <f t="shared" si="0"/>
        <v>0</v>
      </c>
      <c r="Q11" s="171">
        <f t="shared" si="0"/>
        <v>3834.5822665416663</v>
      </c>
      <c r="R11" s="171">
        <f t="shared" si="0"/>
        <v>0</v>
      </c>
      <c r="S11" s="171">
        <f t="shared" si="0"/>
        <v>66966.49090854167</v>
      </c>
      <c r="T11" s="172"/>
      <c r="U11" s="147"/>
      <c r="V11" s="112"/>
      <c r="W11" s="115"/>
      <c r="X11" s="173"/>
      <c r="Y11" s="173"/>
      <c r="Z11" s="173">
        <f>SUM(Z9:Z10)</f>
        <v>15936</v>
      </c>
      <c r="AA11" s="173">
        <f>SUM(AA9:AA10)</f>
        <v>1473</v>
      </c>
      <c r="AB11" s="173">
        <f>SUM(AB9:AB10)</f>
        <v>338</v>
      </c>
      <c r="AC11" s="173">
        <f>SUM(AC9:AC10)</f>
        <v>17747</v>
      </c>
      <c r="AD11" s="194"/>
      <c r="AE11" s="173">
        <f>SUM(AE9:AE10)</f>
        <v>5691</v>
      </c>
      <c r="AF11" s="194"/>
      <c r="AG11" s="181">
        <f>S11+AC11+AE11</f>
        <v>90404.49090854167</v>
      </c>
      <c r="AH11" s="117"/>
      <c r="AI11" s="175">
        <f>'previsioni bilancio 2020'!C6+'previsioni bilancio 2020'!C7+'previsioni bilancio 2020'!C8</f>
        <v>91200</v>
      </c>
      <c r="AJ11" s="176">
        <f>AI11-AG11</f>
        <v>795.509091458327</v>
      </c>
    </row>
    <row r="12" spans="1:35" ht="13.5" thickBot="1">
      <c r="A12" s="140"/>
      <c r="B12" s="159"/>
      <c r="C12" s="2"/>
      <c r="D12" s="2"/>
      <c r="E12" s="2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158"/>
      <c r="V12" s="148"/>
      <c r="W12" s="149"/>
      <c r="X12" s="2"/>
      <c r="Y12" s="2"/>
      <c r="Z12" s="146"/>
      <c r="AA12" s="146"/>
      <c r="AB12" s="146"/>
      <c r="AC12" s="146"/>
      <c r="AD12" s="142"/>
      <c r="AE12" s="146"/>
      <c r="AF12" s="142"/>
      <c r="AH12" s="117"/>
      <c r="AI12" s="118"/>
    </row>
    <row r="13" spans="1:35" ht="33.75">
      <c r="A13" s="140"/>
      <c r="B13" s="160" t="s">
        <v>61</v>
      </c>
      <c r="C13" s="2"/>
      <c r="D13" s="2"/>
      <c r="E13" s="2"/>
      <c r="F13" s="2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2"/>
      <c r="U13" s="158"/>
      <c r="V13" s="150"/>
      <c r="W13" s="151"/>
      <c r="X13" s="2"/>
      <c r="Y13" s="2"/>
      <c r="Z13" s="146"/>
      <c r="AA13" s="146"/>
      <c r="AB13" s="146"/>
      <c r="AC13" s="146"/>
      <c r="AD13" s="142"/>
      <c r="AE13" s="146"/>
      <c r="AF13" s="142"/>
      <c r="AH13" s="117"/>
      <c r="AI13" s="118"/>
    </row>
    <row r="14" spans="1:35" ht="12.75">
      <c r="A14" s="137">
        <v>6</v>
      </c>
      <c r="B14" s="108" t="s">
        <v>77</v>
      </c>
      <c r="C14" s="16" t="s">
        <v>17</v>
      </c>
      <c r="D14" s="1" t="s">
        <v>43</v>
      </c>
      <c r="E14" s="209">
        <v>300</v>
      </c>
      <c r="F14" s="1">
        <v>36</v>
      </c>
      <c r="G14" s="1">
        <v>36</v>
      </c>
      <c r="H14" s="4">
        <f>'CCCL 2016-2018'!B8</f>
        <v>29638.84</v>
      </c>
      <c r="I14" s="112">
        <f>(H14)/F14*G14</f>
        <v>29638.84</v>
      </c>
      <c r="J14" s="112">
        <f>'INDENNITA'' COMPARTO'!G8</f>
        <v>622.8</v>
      </c>
      <c r="K14" s="112">
        <f>J14/F14*G14</f>
        <v>622.8</v>
      </c>
      <c r="L14" s="112">
        <f>'IVC DAL 2019'!E6</f>
        <v>179.80896266666664</v>
      </c>
      <c r="M14" s="4">
        <f>1092.31*13</f>
        <v>14200.029999999999</v>
      </c>
      <c r="N14" s="4">
        <f>M14*25%</f>
        <v>3550.0074999999997</v>
      </c>
      <c r="O14" s="1"/>
      <c r="P14" s="1"/>
      <c r="Q14" s="112">
        <f>SUM((I14+O14)/12)+('IVC DAL 2019'!F6/F14*G14)+('IVC DAL 2019'!G6/F14*G14)</f>
        <v>2481.7177042777776</v>
      </c>
      <c r="R14" s="4"/>
      <c r="S14" s="143">
        <f>SUM(I14+K14+L14+M14+N14+O14+P14+Q14+R14)</f>
        <v>50673.20416694444</v>
      </c>
      <c r="T14" s="121"/>
      <c r="U14" s="99">
        <f>A14</f>
        <v>6</v>
      </c>
      <c r="V14" s="112">
        <f>ROUND((S14-R14),-1)</f>
        <v>50670</v>
      </c>
      <c r="W14" s="115">
        <f>ROUND((S14-R14-P14-N14-M14),-1)</f>
        <v>32920</v>
      </c>
      <c r="X14" s="115">
        <f>ROUND(S14-R14,-1)</f>
        <v>50670</v>
      </c>
      <c r="Y14" s="115">
        <f>X14</f>
        <v>50670</v>
      </c>
      <c r="Z14" s="115">
        <f>ROUND((V14*23.8%),0)</f>
        <v>12059</v>
      </c>
      <c r="AA14" s="115">
        <f>ROUND((W14*2.88%),0)</f>
        <v>948</v>
      </c>
      <c r="AB14" s="115">
        <f>ROUND((Y14*1.212%),0)</f>
        <v>614</v>
      </c>
      <c r="AC14" s="115">
        <f>SUM(Z14+AA14+AB14)</f>
        <v>13621</v>
      </c>
      <c r="AD14" s="192" t="s">
        <v>86</v>
      </c>
      <c r="AE14" s="115">
        <f>ROUND((X14*8.5%),0)</f>
        <v>4307</v>
      </c>
      <c r="AF14" s="192" t="s">
        <v>87</v>
      </c>
      <c r="AG14" s="205"/>
      <c r="AH14" s="117"/>
      <c r="AI14" s="118"/>
    </row>
    <row r="15" spans="1:35" s="127" customFormat="1" ht="12.75">
      <c r="A15" s="116">
        <v>7</v>
      </c>
      <c r="B15" s="122" t="s">
        <v>77</v>
      </c>
      <c r="C15" s="110" t="s">
        <v>17</v>
      </c>
      <c r="D15" s="109" t="s">
        <v>25</v>
      </c>
      <c r="E15" s="210"/>
      <c r="F15" s="109">
        <v>36</v>
      </c>
      <c r="G15" s="109">
        <v>36</v>
      </c>
      <c r="H15" s="111">
        <f>'CCCL 2016-2018'!B11</f>
        <v>25451.86</v>
      </c>
      <c r="I15" s="112">
        <f>(H15)/F15*G15</f>
        <v>25451.86</v>
      </c>
      <c r="J15" s="112">
        <f>'INDENNITA'' COMPARTO'!G8</f>
        <v>622.8</v>
      </c>
      <c r="K15" s="112">
        <f>J15/F15*G15</f>
        <v>622.8</v>
      </c>
      <c r="L15" s="112">
        <f>'IVC DAL 2019'!E9</f>
        <v>154.40795066666664</v>
      </c>
      <c r="M15" s="112"/>
      <c r="N15" s="112"/>
      <c r="O15" s="112"/>
      <c r="P15" s="113"/>
      <c r="Q15" s="112">
        <f>SUM((I15+O15)/12)+('IVC DAL 2019'!F9/F15*G15)+('IVC DAL 2019'!G9/F15*G15)</f>
        <v>2131.1337275277774</v>
      </c>
      <c r="R15" s="114"/>
      <c r="S15" s="143">
        <f>SUM(I15+K15+L15+M15+N15+O15+P15+Q15+R15)</f>
        <v>28360.201678194444</v>
      </c>
      <c r="T15" s="121"/>
      <c r="U15" s="99">
        <f>A15</f>
        <v>7</v>
      </c>
      <c r="V15" s="112">
        <f>ROUND((S15-R15),-1)</f>
        <v>28360</v>
      </c>
      <c r="W15" s="115">
        <f>ROUND((S15-R15-P15-N15-M15),-1)</f>
        <v>28360</v>
      </c>
      <c r="X15" s="115">
        <f>ROUND(S15-R15,-1)</f>
        <v>28360</v>
      </c>
      <c r="Y15" s="115">
        <f>X15</f>
        <v>28360</v>
      </c>
      <c r="Z15" s="115">
        <f>ROUND((V15*23.8%),0)</f>
        <v>6750</v>
      </c>
      <c r="AA15" s="115">
        <f>ROUND((W15*2.88%),0)</f>
        <v>817</v>
      </c>
      <c r="AB15" s="115">
        <f>ROUND((Y15*1.212%),0)</f>
        <v>344</v>
      </c>
      <c r="AC15" s="115">
        <f>SUM(Z15+AA15+AB15)</f>
        <v>7911</v>
      </c>
      <c r="AD15" s="193"/>
      <c r="AE15" s="115">
        <f>ROUND((X15*8.5%),0)</f>
        <v>2411</v>
      </c>
      <c r="AF15" s="193"/>
      <c r="AG15" s="205"/>
      <c r="AH15" s="117"/>
      <c r="AI15" s="126"/>
    </row>
    <row r="16" spans="1:35" s="127" customFormat="1" ht="12.75">
      <c r="A16" s="116">
        <v>8</v>
      </c>
      <c r="B16" s="122" t="s">
        <v>77</v>
      </c>
      <c r="C16" s="110" t="s">
        <v>26</v>
      </c>
      <c r="D16" s="109" t="s">
        <v>41</v>
      </c>
      <c r="E16" s="210"/>
      <c r="F16" s="109">
        <v>36</v>
      </c>
      <c r="G16" s="109">
        <v>36</v>
      </c>
      <c r="H16" s="111">
        <f>'CCCL 2016-2018'!B21</f>
        <v>20788.24</v>
      </c>
      <c r="I16" s="112">
        <f>(H16)/F16*G16</f>
        <v>20788.24</v>
      </c>
      <c r="J16" s="112">
        <f>'INDENNITA'' COMPARTO'!G6</f>
        <v>471.71999999999997</v>
      </c>
      <c r="K16" s="112">
        <f>J16/F16*G16</f>
        <v>471.7199999999999</v>
      </c>
      <c r="L16" s="112">
        <f>'IVC DAL 2019'!E21</f>
        <v>126.11532266666666</v>
      </c>
      <c r="M16" s="113"/>
      <c r="N16" s="113"/>
      <c r="O16" s="113"/>
      <c r="P16" s="113"/>
      <c r="Q16" s="112">
        <f>SUM((I16+O16)/12)+('IVC DAL 2019'!F21/F16*G16)+('IVC DAL 2019'!G21/F16*G16)</f>
        <v>1740.6397567777778</v>
      </c>
      <c r="R16" s="114"/>
      <c r="S16" s="143">
        <f>SUM(I16+K16+L16+M16+N16+O16+P16+Q16+R16)</f>
        <v>23126.71507944445</v>
      </c>
      <c r="T16" s="121"/>
      <c r="U16" s="99">
        <f>A16</f>
        <v>8</v>
      </c>
      <c r="V16" s="112">
        <f>ROUND((S16-R16),-1)</f>
        <v>23130</v>
      </c>
      <c r="W16" s="115">
        <f>ROUND((S16-R16-P16-N16-M16),-1)</f>
        <v>23130</v>
      </c>
      <c r="X16" s="115">
        <f>ROUND(S16-R16,-1)</f>
        <v>23130</v>
      </c>
      <c r="Y16" s="115">
        <f>X16</f>
        <v>23130</v>
      </c>
      <c r="Z16" s="115">
        <f>ROUND((V16*23.8%),0)</f>
        <v>5505</v>
      </c>
      <c r="AA16" s="115">
        <f>ROUND((W16*2.88%),0)</f>
        <v>666</v>
      </c>
      <c r="AB16" s="115">
        <f>ROUND((Y16*1.212%),0)</f>
        <v>280</v>
      </c>
      <c r="AC16" s="115">
        <f>SUM(Z16+AA16+AB16)</f>
        <v>6451</v>
      </c>
      <c r="AD16" s="193"/>
      <c r="AE16" s="115">
        <f>ROUND((X16*8.5%),0)</f>
        <v>1966</v>
      </c>
      <c r="AF16" s="193"/>
      <c r="AG16" s="205"/>
      <c r="AH16" s="117"/>
      <c r="AI16" s="126"/>
    </row>
    <row r="17" spans="1:35" s="127" customFormat="1" ht="12.75">
      <c r="A17" s="123">
        <v>9</v>
      </c>
      <c r="B17" s="124" t="s">
        <v>77</v>
      </c>
      <c r="C17" s="125" t="s">
        <v>17</v>
      </c>
      <c r="D17" s="109" t="s">
        <v>17</v>
      </c>
      <c r="E17" s="210"/>
      <c r="F17" s="109">
        <v>36</v>
      </c>
      <c r="G17" s="109">
        <v>18</v>
      </c>
      <c r="H17" s="111">
        <f>'CCCL 2016-2018'!B13</f>
        <v>22135.47</v>
      </c>
      <c r="I17" s="112">
        <f>(H17)/F17*G17</f>
        <v>11067.735</v>
      </c>
      <c r="J17" s="112">
        <f>'INDENNITA'' COMPARTO'!G8</f>
        <v>622.8</v>
      </c>
      <c r="K17" s="112">
        <f>J17/F17*G17</f>
        <v>311.4</v>
      </c>
      <c r="L17" s="112">
        <f>'IVC DAL 2019'!E11</f>
        <v>134.288518</v>
      </c>
      <c r="M17" s="113"/>
      <c r="N17" s="113"/>
      <c r="O17" s="113"/>
      <c r="P17" s="113"/>
      <c r="Q17" s="112">
        <f>SUM((I17+O17)/12)+('IVC DAL 2019'!F22/F17*G17)+('IVC DAL 2019'!G22/F17*G17)</f>
        <v>926.3011678472224</v>
      </c>
      <c r="R17" s="114"/>
      <c r="S17" s="143">
        <f>SUM(I17+K17+L17+M17+N17+O17+P17+Q17+R17)</f>
        <v>12439.724685847223</v>
      </c>
      <c r="T17" s="121"/>
      <c r="U17" s="99">
        <f>A17</f>
        <v>9</v>
      </c>
      <c r="V17" s="112">
        <f>ROUND((S17-R17),-1)</f>
        <v>12440</v>
      </c>
      <c r="W17" s="115">
        <f>ROUND((S17-R17-P17-N17-M17),-1)</f>
        <v>12440</v>
      </c>
      <c r="X17" s="115">
        <f>ROUND(S17-R17,-1)</f>
        <v>12440</v>
      </c>
      <c r="Y17" s="115">
        <f>X17</f>
        <v>12440</v>
      </c>
      <c r="Z17" s="115">
        <f>ROUND((V17*23.8%),0)</f>
        <v>2961</v>
      </c>
      <c r="AA17" s="115">
        <f>ROUND((W17*2.88%),0)</f>
        <v>358</v>
      </c>
      <c r="AB17" s="115">
        <f>ROUND((Y17*1.212%),0)</f>
        <v>151</v>
      </c>
      <c r="AC17" s="115">
        <f>SUM(Z17+AA17+AB17)</f>
        <v>3470</v>
      </c>
      <c r="AD17" s="193"/>
      <c r="AE17" s="115">
        <f>ROUND((X17*8.5%),0)</f>
        <v>1057</v>
      </c>
      <c r="AF17" s="193"/>
      <c r="AG17" s="99"/>
      <c r="AH17" s="117"/>
      <c r="AI17" s="126"/>
    </row>
    <row r="18" spans="1:36" s="177" customFormat="1" ht="13.5" thickBot="1">
      <c r="A18" s="168"/>
      <c r="B18" s="169" t="s">
        <v>22</v>
      </c>
      <c r="C18" s="206"/>
      <c r="D18" s="196"/>
      <c r="E18" s="211"/>
      <c r="F18" s="147"/>
      <c r="G18" s="147"/>
      <c r="H18" s="171">
        <f>SUM(H14:H17)</f>
        <v>98014.41</v>
      </c>
      <c r="I18" s="171">
        <f aca="true" t="shared" si="1" ref="I18:S18">SUM(I14:I17)</f>
        <v>86946.675</v>
      </c>
      <c r="J18" s="171">
        <f t="shared" si="1"/>
        <v>2340.12</v>
      </c>
      <c r="K18" s="171">
        <f t="shared" si="1"/>
        <v>2028.7199999999998</v>
      </c>
      <c r="L18" s="171">
        <f t="shared" si="1"/>
        <v>594.620754</v>
      </c>
      <c r="M18" s="171">
        <f t="shared" si="1"/>
        <v>14200.029999999999</v>
      </c>
      <c r="N18" s="171">
        <f t="shared" si="1"/>
        <v>3550.0074999999997</v>
      </c>
      <c r="O18" s="171">
        <f t="shared" si="1"/>
        <v>0</v>
      </c>
      <c r="P18" s="171">
        <f t="shared" si="1"/>
        <v>0</v>
      </c>
      <c r="Q18" s="171">
        <f t="shared" si="1"/>
        <v>7279.792356430555</v>
      </c>
      <c r="R18" s="171">
        <f t="shared" si="1"/>
        <v>0</v>
      </c>
      <c r="S18" s="171">
        <f t="shared" si="1"/>
        <v>114599.84561043055</v>
      </c>
      <c r="T18" s="172"/>
      <c r="U18" s="147"/>
      <c r="V18" s="112"/>
      <c r="W18" s="115"/>
      <c r="X18" s="182"/>
      <c r="Y18" s="182"/>
      <c r="Z18" s="173">
        <f>SUM(Z14:Z16)</f>
        <v>24314</v>
      </c>
      <c r="AA18" s="173">
        <f>SUM(AA14:AA16)</f>
        <v>2431</v>
      </c>
      <c r="AB18" s="173">
        <f>SUM(AB14:AB16)</f>
        <v>1238</v>
      </c>
      <c r="AC18" s="173">
        <f>SUM(AC14:AC16)</f>
        <v>27983</v>
      </c>
      <c r="AD18" s="194"/>
      <c r="AE18" s="173">
        <f>SUM(AE14:AE16)</f>
        <v>8684</v>
      </c>
      <c r="AF18" s="194"/>
      <c r="AG18" s="174">
        <f>S18+AC18+AE18</f>
        <v>151266.84561043055</v>
      </c>
      <c r="AH18" s="117"/>
      <c r="AI18" s="175">
        <f>'previsioni bilancio 2020'!C9+'previsioni bilancio 2020'!C10+'previsioni bilancio 2020'!C11</f>
        <v>152000</v>
      </c>
      <c r="AJ18" s="176">
        <f>AI18-AG18</f>
        <v>733.1543895694485</v>
      </c>
    </row>
    <row r="19" spans="1:36" s="177" customFormat="1" ht="13.5" thickBot="1">
      <c r="A19" s="168"/>
      <c r="B19" s="152"/>
      <c r="C19" s="152"/>
      <c r="D19" s="152"/>
      <c r="E19" s="152"/>
      <c r="F19" s="152"/>
      <c r="G19" s="15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52"/>
      <c r="V19" s="148"/>
      <c r="W19" s="149"/>
      <c r="X19" s="183"/>
      <c r="Y19" s="183"/>
      <c r="Z19" s="179"/>
      <c r="AA19" s="179"/>
      <c r="AB19" s="179"/>
      <c r="AC19" s="179"/>
      <c r="AD19" s="180"/>
      <c r="AE19" s="179"/>
      <c r="AF19" s="180"/>
      <c r="AG19" s="176"/>
      <c r="AH19" s="117"/>
      <c r="AI19" s="175"/>
      <c r="AJ19" s="176"/>
    </row>
    <row r="20" spans="1:35" ht="32.25" customHeight="1" thickBot="1">
      <c r="A20" s="140"/>
      <c r="B20" s="157" t="s">
        <v>59</v>
      </c>
      <c r="C20" s="2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2"/>
      <c r="U20" s="158"/>
      <c r="V20" s="150"/>
      <c r="W20" s="151"/>
      <c r="X20" s="2"/>
      <c r="Y20" s="2"/>
      <c r="Z20" s="146"/>
      <c r="AA20" s="146"/>
      <c r="AB20" s="146"/>
      <c r="AC20" s="146"/>
      <c r="AD20" s="142"/>
      <c r="AE20" s="146"/>
      <c r="AF20" s="142"/>
      <c r="AH20" s="117"/>
      <c r="AI20" s="118"/>
    </row>
    <row r="21" spans="1:35" s="127" customFormat="1" ht="12.75">
      <c r="A21" s="116">
        <v>10</v>
      </c>
      <c r="B21" s="128" t="s">
        <v>77</v>
      </c>
      <c r="C21" s="110" t="s">
        <v>44</v>
      </c>
      <c r="D21" s="109" t="s">
        <v>42</v>
      </c>
      <c r="E21" s="199">
        <v>355</v>
      </c>
      <c r="F21" s="109">
        <v>36</v>
      </c>
      <c r="G21" s="109">
        <v>36</v>
      </c>
      <c r="H21" s="111">
        <f>'CCCL 2016-2018'!B15</f>
        <v>22903.2</v>
      </c>
      <c r="I21" s="112">
        <f>(H21)/F21*G21</f>
        <v>22903.2</v>
      </c>
      <c r="J21" s="112">
        <f>'INDENNITA'' COMPARTO'!G7</f>
        <v>549.6</v>
      </c>
      <c r="K21" s="112">
        <f>J21/F21*G21</f>
        <v>549.6</v>
      </c>
      <c r="L21" s="112">
        <f>'IVC DAL 2019'!E14</f>
        <v>138.94608</v>
      </c>
      <c r="M21" s="112"/>
      <c r="N21" s="112"/>
      <c r="O21" s="112">
        <v>206</v>
      </c>
      <c r="P21" s="113"/>
      <c r="Q21" s="112">
        <f>SUM((I21+L21+O21)/12)+('IVC DAL 2019'!F14/F15*G15)+('IVC DAL 2019'!G14/F21*G21)</f>
        <v>1946.4749766666666</v>
      </c>
      <c r="R21" s="114"/>
      <c r="S21" s="143">
        <f>SUM(I21+K21+L21+M21+N21+O21+P21+Q21+R21)</f>
        <v>25744.22105666667</v>
      </c>
      <c r="T21" s="121"/>
      <c r="U21" s="99">
        <f>A21</f>
        <v>10</v>
      </c>
      <c r="V21" s="153">
        <f>ROUND((S21-R21),-1)</f>
        <v>25740</v>
      </c>
      <c r="W21" s="115">
        <f>ROUND((S21-R21-P21-N21-M21),-1)</f>
        <v>25740</v>
      </c>
      <c r="X21" s="115">
        <f>ROUND(S21-R21,-1)</f>
        <v>25740</v>
      </c>
      <c r="Y21" s="115">
        <f>X21</f>
        <v>25740</v>
      </c>
      <c r="Z21" s="115">
        <f>ROUND((V21*23.8%),0)</f>
        <v>6126</v>
      </c>
      <c r="AA21" s="115">
        <f>ROUND((W21*2.88%),0)</f>
        <v>741</v>
      </c>
      <c r="AB21" s="115">
        <f>ROUND((Y21*0.505%),0)</f>
        <v>130</v>
      </c>
      <c r="AC21" s="115">
        <f>SUM(Z21+AA21+AB21)</f>
        <v>6997</v>
      </c>
      <c r="AD21" s="192" t="s">
        <v>88</v>
      </c>
      <c r="AE21" s="115">
        <f>ROUND((X21*8.5%),0)</f>
        <v>2188</v>
      </c>
      <c r="AF21" s="192" t="s">
        <v>89</v>
      </c>
      <c r="AG21" s="205" t="s">
        <v>46</v>
      </c>
      <c r="AH21" s="117"/>
      <c r="AI21" s="126"/>
    </row>
    <row r="22" spans="1:35" s="127" customFormat="1" ht="12.75">
      <c r="A22" s="116">
        <v>11</v>
      </c>
      <c r="B22" s="122" t="s">
        <v>77</v>
      </c>
      <c r="C22" s="110" t="s">
        <v>44</v>
      </c>
      <c r="D22" s="109" t="s">
        <v>30</v>
      </c>
      <c r="E22" s="200"/>
      <c r="F22" s="109">
        <v>36</v>
      </c>
      <c r="G22" s="109">
        <v>36</v>
      </c>
      <c r="H22" s="111">
        <f>'CCCL 2016-2018'!B16</f>
        <v>22086.11</v>
      </c>
      <c r="I22" s="112">
        <f>(H22)/F22*G22</f>
        <v>22086.11</v>
      </c>
      <c r="J22" s="112">
        <f>'INDENNITA'' COMPARTO'!G7</f>
        <v>549.6</v>
      </c>
      <c r="K22" s="112">
        <f>J22/F22*G22</f>
        <v>549.6</v>
      </c>
      <c r="L22" s="112">
        <f>'IVC DAL 2019'!E15</f>
        <v>133.9890673333333</v>
      </c>
      <c r="M22" s="112"/>
      <c r="N22" s="112"/>
      <c r="O22" s="112"/>
      <c r="P22" s="113"/>
      <c r="Q22" s="112">
        <f>SUM((I22+L22+O22)/12)+('IVC DAL 2019'!F15/F22*G22)+('IVC DAL 2019'!G15/F22*G22)</f>
        <v>1860.4786911249998</v>
      </c>
      <c r="R22" s="114"/>
      <c r="S22" s="143">
        <f>SUM(I22+K22+L22+M22+N22+O22+P22+Q22+R22)</f>
        <v>24630.177758458332</v>
      </c>
      <c r="T22" s="121"/>
      <c r="U22" s="99">
        <f>A22</f>
        <v>11</v>
      </c>
      <c r="V22" s="112">
        <f>ROUND((S22-R22),-1)</f>
        <v>24630</v>
      </c>
      <c r="W22" s="115">
        <f>ROUND((S22-R22-P22-N22-M22),-1)</f>
        <v>24630</v>
      </c>
      <c r="X22" s="115">
        <f>ROUND(S22-R22,-1)</f>
        <v>24630</v>
      </c>
      <c r="Y22" s="115">
        <f>X22</f>
        <v>24630</v>
      </c>
      <c r="Z22" s="115">
        <f>ROUND((V22*23.8%),0)</f>
        <v>5862</v>
      </c>
      <c r="AA22" s="115">
        <f>ROUND((W22*2.88%),0)</f>
        <v>709</v>
      </c>
      <c r="AB22" s="115">
        <f>ROUND((Y22*0.505%),0)</f>
        <v>124</v>
      </c>
      <c r="AC22" s="115">
        <f>SUM(Z22+AA22+AB22)</f>
        <v>6695</v>
      </c>
      <c r="AD22" s="193"/>
      <c r="AE22" s="115">
        <f>ROUND((X22*8.5%),0)</f>
        <v>2094</v>
      </c>
      <c r="AF22" s="193"/>
      <c r="AG22" s="205"/>
      <c r="AH22" s="117"/>
      <c r="AI22" s="126"/>
    </row>
    <row r="23" spans="1:36" s="177" customFormat="1" ht="13.5" thickBot="1">
      <c r="A23" s="168"/>
      <c r="B23" s="169" t="s">
        <v>22</v>
      </c>
      <c r="C23" s="195"/>
      <c r="D23" s="196"/>
      <c r="E23" s="201"/>
      <c r="F23" s="197"/>
      <c r="G23" s="196"/>
      <c r="H23" s="171">
        <f aca="true" t="shared" si="2" ref="H23:S23">SUM(H21:H22)</f>
        <v>44989.31</v>
      </c>
      <c r="I23" s="171">
        <f t="shared" si="2"/>
        <v>44989.31</v>
      </c>
      <c r="J23" s="171">
        <f t="shared" si="2"/>
        <v>1099.2</v>
      </c>
      <c r="K23" s="171">
        <f t="shared" si="2"/>
        <v>1099.2</v>
      </c>
      <c r="L23" s="171">
        <f t="shared" si="2"/>
        <v>272.9351473333333</v>
      </c>
      <c r="M23" s="171">
        <f t="shared" si="2"/>
        <v>0</v>
      </c>
      <c r="N23" s="171">
        <f t="shared" si="2"/>
        <v>0</v>
      </c>
      <c r="O23" s="171">
        <f t="shared" si="2"/>
        <v>206</v>
      </c>
      <c r="P23" s="171">
        <f t="shared" si="2"/>
        <v>0</v>
      </c>
      <c r="Q23" s="171">
        <f t="shared" si="2"/>
        <v>3806.9536677916667</v>
      </c>
      <c r="R23" s="171">
        <f t="shared" si="2"/>
        <v>0</v>
      </c>
      <c r="S23" s="171">
        <f t="shared" si="2"/>
        <v>50374.398815125</v>
      </c>
      <c r="T23" s="172"/>
      <c r="U23" s="147"/>
      <c r="V23" s="112"/>
      <c r="W23" s="115"/>
      <c r="X23" s="182"/>
      <c r="Y23" s="182"/>
      <c r="Z23" s="171">
        <f>SUM(Z21:Z22)</f>
        <v>11988</v>
      </c>
      <c r="AA23" s="171">
        <f>SUM(AA21:AA22)</f>
        <v>1450</v>
      </c>
      <c r="AB23" s="171">
        <f>SUM(AB21:AB22)</f>
        <v>254</v>
      </c>
      <c r="AC23" s="171">
        <f>SUM(AC21:AC22)</f>
        <v>13692</v>
      </c>
      <c r="AD23" s="194"/>
      <c r="AE23" s="171">
        <f>SUM(AE21:AE22)</f>
        <v>4282</v>
      </c>
      <c r="AF23" s="194"/>
      <c r="AG23" s="174">
        <f>S23+AC23+AE23</f>
        <v>68348.398815125</v>
      </c>
      <c r="AH23" s="117"/>
      <c r="AI23" s="175">
        <f>'previsioni bilancio 2020'!C12+'previsioni bilancio 2020'!C13+'previsioni bilancio 2020'!C14</f>
        <v>69000</v>
      </c>
      <c r="AJ23" s="176">
        <f>AI23-AG23</f>
        <v>651.6011848750059</v>
      </c>
    </row>
    <row r="24" spans="1:36" s="177" customFormat="1" ht="13.5" thickBot="1">
      <c r="A24" s="168"/>
      <c r="B24" s="152"/>
      <c r="C24" s="152"/>
      <c r="D24" s="152"/>
      <c r="E24" s="152"/>
      <c r="F24" s="152"/>
      <c r="G24" s="15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52"/>
      <c r="V24" s="148"/>
      <c r="W24" s="149"/>
      <c r="X24" s="183"/>
      <c r="Y24" s="183"/>
      <c r="Z24" s="172"/>
      <c r="AA24" s="172"/>
      <c r="AB24" s="172"/>
      <c r="AC24" s="172"/>
      <c r="AD24" s="180"/>
      <c r="AE24" s="172"/>
      <c r="AF24" s="180"/>
      <c r="AG24" s="176"/>
      <c r="AH24" s="117"/>
      <c r="AI24" s="175"/>
      <c r="AJ24" s="176"/>
    </row>
    <row r="25" spans="1:35" ht="18" customHeight="1" thickBot="1">
      <c r="A25" s="140"/>
      <c r="B25" s="157" t="s">
        <v>60</v>
      </c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2"/>
      <c r="U25" s="158"/>
      <c r="V25" s="150"/>
      <c r="W25" s="151"/>
      <c r="X25" s="2"/>
      <c r="Y25" s="2"/>
      <c r="Z25" s="146"/>
      <c r="AA25" s="146"/>
      <c r="AB25" s="146"/>
      <c r="AC25" s="146"/>
      <c r="AD25" s="142"/>
      <c r="AE25" s="146"/>
      <c r="AF25" s="142"/>
      <c r="AH25" s="117"/>
      <c r="AI25" s="118"/>
    </row>
    <row r="26" spans="1:35" s="127" customFormat="1" ht="12.75">
      <c r="A26" s="116">
        <v>12</v>
      </c>
      <c r="B26" s="122" t="s">
        <v>77</v>
      </c>
      <c r="C26" s="110" t="s">
        <v>44</v>
      </c>
      <c r="D26" s="109" t="s">
        <v>30</v>
      </c>
      <c r="E26" s="199">
        <v>420</v>
      </c>
      <c r="F26" s="109">
        <v>36</v>
      </c>
      <c r="G26" s="109">
        <v>36</v>
      </c>
      <c r="H26" s="111">
        <f>'CCCL 2016-2018'!B16</f>
        <v>22086.11</v>
      </c>
      <c r="I26" s="112">
        <f>(H26)/F26*G26</f>
        <v>22086.11</v>
      </c>
      <c r="J26" s="112">
        <f>'INDENNITA'' COMPARTO'!G7</f>
        <v>549.6</v>
      </c>
      <c r="K26" s="112">
        <f>J26/F26*G26</f>
        <v>549.6</v>
      </c>
      <c r="L26" s="112">
        <f>'IVC DAL 2019'!E15</f>
        <v>133.9890673333333</v>
      </c>
      <c r="M26" s="112"/>
      <c r="N26" s="112"/>
      <c r="O26" s="112"/>
      <c r="P26" s="112">
        <v>1111</v>
      </c>
      <c r="Q26" s="112">
        <f>SUM((I26+L26+O26)/12)+('IVC DAL 2019'!F15/F26*G26)+('IVC DAL 2019'!G15/F26*G26)</f>
        <v>1860.4786911249998</v>
      </c>
      <c r="R26" s="114"/>
      <c r="S26" s="143">
        <f>SUM(I26+K26+L26+M26+N26+O26+P26+Q26+R26)</f>
        <v>25741.177758458332</v>
      </c>
      <c r="T26" s="121"/>
      <c r="U26" s="99">
        <f>A26</f>
        <v>12</v>
      </c>
      <c r="V26" s="153">
        <f>ROUND((S26-R26),-1)</f>
        <v>25740</v>
      </c>
      <c r="W26" s="115">
        <f>ROUND((S26-R26-N26-M26),-1)</f>
        <v>25740</v>
      </c>
      <c r="X26" s="115">
        <f>ROUND(S26-R26,-1)</f>
        <v>25740</v>
      </c>
      <c r="Y26" s="115">
        <f>X26</f>
        <v>25740</v>
      </c>
      <c r="Z26" s="115">
        <f>ROUND((V26*23.8%),0)</f>
        <v>6126</v>
      </c>
      <c r="AA26" s="115">
        <f>ROUND((W26*2.88%),0)</f>
        <v>741</v>
      </c>
      <c r="AB26" s="115">
        <f>ROUND((Y26*1.101%),0)</f>
        <v>283</v>
      </c>
      <c r="AC26" s="115">
        <f>SUM(Z26+AA26+AB26)</f>
        <v>7150</v>
      </c>
      <c r="AD26" s="192" t="s">
        <v>90</v>
      </c>
      <c r="AE26" s="115">
        <f>ROUND((X26*8.5%),0)</f>
        <v>2188</v>
      </c>
      <c r="AF26" s="192" t="s">
        <v>91</v>
      </c>
      <c r="AG26" s="99" t="s">
        <v>47</v>
      </c>
      <c r="AH26" s="117"/>
      <c r="AI26" s="126"/>
    </row>
    <row r="27" spans="1:36" s="177" customFormat="1" ht="13.5" thickBot="1">
      <c r="A27" s="168"/>
      <c r="B27" s="169" t="s">
        <v>22</v>
      </c>
      <c r="C27" s="195"/>
      <c r="D27" s="196"/>
      <c r="E27" s="201"/>
      <c r="F27" s="197"/>
      <c r="G27" s="196"/>
      <c r="H27" s="171">
        <f aca="true" t="shared" si="3" ref="H27:S27">SUM(H26:H26)</f>
        <v>22086.11</v>
      </c>
      <c r="I27" s="171">
        <f t="shared" si="3"/>
        <v>22086.11</v>
      </c>
      <c r="J27" s="171">
        <f t="shared" si="3"/>
        <v>549.6</v>
      </c>
      <c r="K27" s="171">
        <f t="shared" si="3"/>
        <v>549.6</v>
      </c>
      <c r="L27" s="171">
        <f t="shared" si="3"/>
        <v>133.9890673333333</v>
      </c>
      <c r="M27" s="171">
        <f t="shared" si="3"/>
        <v>0</v>
      </c>
      <c r="N27" s="171">
        <f t="shared" si="3"/>
        <v>0</v>
      </c>
      <c r="O27" s="171">
        <f t="shared" si="3"/>
        <v>0</v>
      </c>
      <c r="P27" s="171">
        <f t="shared" si="3"/>
        <v>1111</v>
      </c>
      <c r="Q27" s="171">
        <f t="shared" si="3"/>
        <v>1860.4786911249998</v>
      </c>
      <c r="R27" s="171">
        <f t="shared" si="3"/>
        <v>0</v>
      </c>
      <c r="S27" s="171">
        <f t="shared" si="3"/>
        <v>25741.177758458332</v>
      </c>
      <c r="T27" s="172"/>
      <c r="U27" s="99"/>
      <c r="V27" s="112"/>
      <c r="W27" s="115"/>
      <c r="X27" s="173"/>
      <c r="Y27" s="173"/>
      <c r="Z27" s="173">
        <f>SUM(Z26:Z26)</f>
        <v>6126</v>
      </c>
      <c r="AA27" s="173">
        <f>SUM(AA26:AA26)</f>
        <v>741</v>
      </c>
      <c r="AB27" s="173">
        <f>SUM(AB26:AB26)</f>
        <v>283</v>
      </c>
      <c r="AC27" s="173">
        <f>SUM(AC26:AC26)</f>
        <v>7150</v>
      </c>
      <c r="AD27" s="194"/>
      <c r="AE27" s="173">
        <f>SUM(AE26:AE26)</f>
        <v>2188</v>
      </c>
      <c r="AF27" s="194"/>
      <c r="AG27" s="174">
        <f>S27+AC27+AE27</f>
        <v>35079.17775845833</v>
      </c>
      <c r="AH27" s="117"/>
      <c r="AI27" s="175">
        <f>'previsioni bilancio 2020'!C15+'previsioni bilancio 2020'!C16+'previsioni bilancio 2020'!C17</f>
        <v>35700</v>
      </c>
      <c r="AJ27" s="176">
        <f>AI27-AG27</f>
        <v>620.8222415416676</v>
      </c>
    </row>
    <row r="28" spans="1:35" ht="13.5" thickBot="1">
      <c r="A28" s="140"/>
      <c r="B28" s="159"/>
      <c r="C28" s="2"/>
      <c r="D28" s="2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2"/>
      <c r="U28" s="158"/>
      <c r="V28" s="148"/>
      <c r="W28" s="149"/>
      <c r="X28" s="2"/>
      <c r="Y28" s="2"/>
      <c r="Z28" s="146"/>
      <c r="AA28" s="146"/>
      <c r="AB28" s="146"/>
      <c r="AC28" s="146"/>
      <c r="AD28" s="142"/>
      <c r="AE28" s="146"/>
      <c r="AF28" s="142"/>
      <c r="AH28" s="117"/>
      <c r="AI28" s="118"/>
    </row>
    <row r="29" spans="1:35" ht="13.5" thickBot="1">
      <c r="A29" s="140"/>
      <c r="B29" s="157" t="s">
        <v>81</v>
      </c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2"/>
      <c r="U29" s="158"/>
      <c r="V29" s="150"/>
      <c r="W29" s="151"/>
      <c r="X29" s="2"/>
      <c r="Y29" s="2"/>
      <c r="Z29" s="146"/>
      <c r="AA29" s="146"/>
      <c r="AB29" s="146"/>
      <c r="AC29" s="146"/>
      <c r="AD29" s="142"/>
      <c r="AE29" s="146"/>
      <c r="AF29" s="142"/>
      <c r="AH29" s="117"/>
      <c r="AI29" s="118"/>
    </row>
    <row r="30" spans="1:35" s="127" customFormat="1" ht="12.75">
      <c r="A30" s="116">
        <v>13</v>
      </c>
      <c r="B30" s="129" t="s">
        <v>77</v>
      </c>
      <c r="C30" s="110" t="s">
        <v>26</v>
      </c>
      <c r="D30" s="109" t="s">
        <v>41</v>
      </c>
      <c r="E30" s="204">
        <v>660</v>
      </c>
      <c r="F30" s="109">
        <v>36</v>
      </c>
      <c r="G30" s="109">
        <v>36</v>
      </c>
      <c r="H30" s="111">
        <f>'CCCL 2016-2018'!B21</f>
        <v>20788.24</v>
      </c>
      <c r="I30" s="112">
        <f>(H30)/F30*G30</f>
        <v>20788.24</v>
      </c>
      <c r="J30" s="112">
        <f>'INDENNITA'' COMPARTO'!G6</f>
        <v>471.71999999999997</v>
      </c>
      <c r="K30" s="112">
        <f>J30/F30*G30</f>
        <v>471.7199999999999</v>
      </c>
      <c r="L30" s="112">
        <f>'IVC DAL 2019'!E21</f>
        <v>126.11532266666666</v>
      </c>
      <c r="M30" s="113"/>
      <c r="N30" s="113"/>
      <c r="O30" s="113"/>
      <c r="P30" s="112">
        <v>360</v>
      </c>
      <c r="Q30" s="112">
        <f>SUM((I30+L30+O30)/12)+('IVC DAL 2019'!F21/F30*G30)+('IVC DAL 2019'!G21/F30*G30)</f>
        <v>1751.1493670000002</v>
      </c>
      <c r="R30" s="114">
        <f>70*12</f>
        <v>840</v>
      </c>
      <c r="S30" s="143">
        <f>SUM(I30+K30+L30+M30+N30+O30+P30+Q30+R30)</f>
        <v>24337.224689666673</v>
      </c>
      <c r="T30" s="121"/>
      <c r="U30" s="99">
        <f>A30</f>
        <v>13</v>
      </c>
      <c r="V30" s="112">
        <f>ROUND((S30-R30),-1)</f>
        <v>23500</v>
      </c>
      <c r="W30" s="115">
        <f>ROUND((S30-R30-P30-N30-M30),-1)</f>
        <v>23140</v>
      </c>
      <c r="X30" s="115">
        <f>ROUND(S30-R30,-1)</f>
        <v>23500</v>
      </c>
      <c r="Y30" s="115">
        <f>X30</f>
        <v>23500</v>
      </c>
      <c r="Z30" s="115">
        <f>ROUND((V30*23.8%),0)</f>
        <v>5593</v>
      </c>
      <c r="AA30" s="115">
        <f>ROUND((W30*2.88%),0)</f>
        <v>666</v>
      </c>
      <c r="AB30" s="115">
        <f>ROUND((Y30*4.242%),0)</f>
        <v>997</v>
      </c>
      <c r="AC30" s="115">
        <f>SUM(Z30+AA30+AB30)</f>
        <v>7256</v>
      </c>
      <c r="AD30" s="192" t="s">
        <v>92</v>
      </c>
      <c r="AE30" s="115">
        <f>ROUND((X30*8.5%),0)</f>
        <v>1998</v>
      </c>
      <c r="AF30" s="192" t="s">
        <v>93</v>
      </c>
      <c r="AG30" s="99" t="s">
        <v>48</v>
      </c>
      <c r="AH30" s="117"/>
      <c r="AI30" s="126"/>
    </row>
    <row r="31" spans="1:36" s="177" customFormat="1" ht="13.5" thickBot="1">
      <c r="A31" s="170"/>
      <c r="B31" s="169" t="s">
        <v>22</v>
      </c>
      <c r="C31" s="196"/>
      <c r="D31" s="198"/>
      <c r="E31" s="204"/>
      <c r="F31" s="198"/>
      <c r="G31" s="198"/>
      <c r="H31" s="171">
        <f aca="true" t="shared" si="4" ref="H31:S31">SUM(H30:H30)</f>
        <v>20788.24</v>
      </c>
      <c r="I31" s="171">
        <f t="shared" si="4"/>
        <v>20788.24</v>
      </c>
      <c r="J31" s="171">
        <f t="shared" si="4"/>
        <v>471.71999999999997</v>
      </c>
      <c r="K31" s="171">
        <f t="shared" si="4"/>
        <v>471.7199999999999</v>
      </c>
      <c r="L31" s="171">
        <f t="shared" si="4"/>
        <v>126.11532266666666</v>
      </c>
      <c r="M31" s="171">
        <f t="shared" si="4"/>
        <v>0</v>
      </c>
      <c r="N31" s="171">
        <f t="shared" si="4"/>
        <v>0</v>
      </c>
      <c r="O31" s="171">
        <f t="shared" si="4"/>
        <v>0</v>
      </c>
      <c r="P31" s="171">
        <f t="shared" si="4"/>
        <v>360</v>
      </c>
      <c r="Q31" s="171">
        <f t="shared" si="4"/>
        <v>1751.1493670000002</v>
      </c>
      <c r="R31" s="171">
        <f t="shared" si="4"/>
        <v>840</v>
      </c>
      <c r="S31" s="171">
        <f t="shared" si="4"/>
        <v>24337.224689666673</v>
      </c>
      <c r="T31" s="172"/>
      <c r="U31" s="147"/>
      <c r="V31" s="182"/>
      <c r="W31" s="182"/>
      <c r="X31" s="182"/>
      <c r="Y31" s="182"/>
      <c r="Z31" s="173">
        <f>SUM(Z30:Z30)</f>
        <v>5593</v>
      </c>
      <c r="AA31" s="173">
        <f>SUM(AA30:AA30)</f>
        <v>666</v>
      </c>
      <c r="AB31" s="173">
        <f>SUM(AB30:AB30)</f>
        <v>997</v>
      </c>
      <c r="AC31" s="173">
        <f>SUM(AC30:AC30)</f>
        <v>7256</v>
      </c>
      <c r="AD31" s="194"/>
      <c r="AE31" s="173">
        <f>SUM(AE30:AE30)</f>
        <v>1998</v>
      </c>
      <c r="AF31" s="194"/>
      <c r="AG31" s="174">
        <f>S31+AC31+AE31</f>
        <v>33591.22468966668</v>
      </c>
      <c r="AH31" s="117"/>
      <c r="AI31" s="175">
        <f>'previsioni bilancio 2020'!C18+'previsioni bilancio 2020'!C19+'previsioni bilancio 2020'!C20</f>
        <v>34250</v>
      </c>
      <c r="AJ31" s="176">
        <f>AI31-AG31</f>
        <v>658.7753103333234</v>
      </c>
    </row>
    <row r="32" spans="1:36" s="177" customFormat="1" ht="13.5" thickBot="1">
      <c r="A32" s="152"/>
      <c r="B32" s="152"/>
      <c r="C32" s="152"/>
      <c r="D32" s="152"/>
      <c r="E32" s="152"/>
      <c r="F32" s="152"/>
      <c r="G32" s="15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52"/>
      <c r="V32" s="183"/>
      <c r="W32" s="183"/>
      <c r="X32" s="183"/>
      <c r="Y32" s="183"/>
      <c r="Z32" s="179"/>
      <c r="AA32" s="179"/>
      <c r="AB32" s="179"/>
      <c r="AC32" s="179"/>
      <c r="AD32" s="184"/>
      <c r="AE32" s="179"/>
      <c r="AF32" s="184"/>
      <c r="AG32" s="176"/>
      <c r="AH32" s="161"/>
      <c r="AI32" s="175"/>
      <c r="AJ32" s="176"/>
    </row>
    <row r="33" spans="1:35" ht="13.5" thickBot="1">
      <c r="A33" s="140"/>
      <c r="B33" s="157" t="s">
        <v>82</v>
      </c>
      <c r="C33" s="2"/>
      <c r="D33" s="2"/>
      <c r="E33" s="2"/>
      <c r="F33" s="2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2"/>
      <c r="U33" s="158"/>
      <c r="V33" s="150"/>
      <c r="W33" s="151"/>
      <c r="X33" s="2"/>
      <c r="Y33" s="2"/>
      <c r="Z33" s="146"/>
      <c r="AA33" s="146"/>
      <c r="AB33" s="146"/>
      <c r="AC33" s="146"/>
      <c r="AD33" s="142"/>
      <c r="AE33" s="146"/>
      <c r="AF33" s="142"/>
      <c r="AH33" s="117"/>
      <c r="AI33" s="118"/>
    </row>
    <row r="34" spans="1:35" s="127" customFormat="1" ht="12.75">
      <c r="A34" s="116">
        <v>14</v>
      </c>
      <c r="B34" s="129" t="s">
        <v>77</v>
      </c>
      <c r="C34" s="110" t="s">
        <v>40</v>
      </c>
      <c r="D34" s="109" t="s">
        <v>32</v>
      </c>
      <c r="E34" s="204">
        <v>825</v>
      </c>
      <c r="F34" s="109">
        <v>36</v>
      </c>
      <c r="G34" s="109">
        <v>32</v>
      </c>
      <c r="H34" s="111">
        <f>'CCCL 2016-2018'!B22</f>
        <v>20019.1</v>
      </c>
      <c r="I34" s="112">
        <f>(H34)/F34*G34</f>
        <v>17794.755555555555</v>
      </c>
      <c r="J34" s="112">
        <f>'INDENNITA'' COMPARTO'!G6</f>
        <v>471.71999999999997</v>
      </c>
      <c r="K34" s="112">
        <f>J34/F34*G34</f>
        <v>419.3066666666666</v>
      </c>
      <c r="L34" s="112">
        <f>'IVC DAL 2019'!E23</f>
        <v>119.33078733333332</v>
      </c>
      <c r="M34" s="113"/>
      <c r="N34" s="113"/>
      <c r="O34" s="113"/>
      <c r="P34" s="112">
        <v>360</v>
      </c>
      <c r="Q34" s="112">
        <f>SUM((I34+L34+O34)/12)+('IVC DAL 2019'!F23/F34*G34)+('IVC DAL 2019'!G23/F34*G34)</f>
        <v>1499.8099905123456</v>
      </c>
      <c r="R34" s="114">
        <f>75*12</f>
        <v>900</v>
      </c>
      <c r="S34" s="143">
        <f>SUM(I34+K34+L34+M34+N34+O34+P34+Q34+R34)</f>
        <v>21093.2030000679</v>
      </c>
      <c r="T34" s="121"/>
      <c r="U34" s="99">
        <f>A34</f>
        <v>14</v>
      </c>
      <c r="V34" s="112">
        <f>ROUND((S34-R34),-1)</f>
        <v>20190</v>
      </c>
      <c r="W34" s="115">
        <f>ROUND((S34-R34-P34-N34-M34),-1)</f>
        <v>19830</v>
      </c>
      <c r="X34" s="115">
        <f>ROUND(S34-R34,-1)</f>
        <v>20190</v>
      </c>
      <c r="Y34" s="115">
        <f>X34</f>
        <v>20190</v>
      </c>
      <c r="Z34" s="115">
        <f>ROUND((V34*23.8%),0)</f>
        <v>4805</v>
      </c>
      <c r="AA34" s="115">
        <f>ROUND((W34*2.88%),0)</f>
        <v>571</v>
      </c>
      <c r="AB34" s="115">
        <f>ROUND((Y34*4.242%),0)</f>
        <v>856</v>
      </c>
      <c r="AC34" s="115">
        <f>SUM(Z34+AA34+AB34)</f>
        <v>6232</v>
      </c>
      <c r="AD34" s="192" t="s">
        <v>94</v>
      </c>
      <c r="AE34" s="115">
        <f>ROUND((X34*8.5%),0)</f>
        <v>1716</v>
      </c>
      <c r="AF34" s="192" t="s">
        <v>95</v>
      </c>
      <c r="AG34" s="99" t="s">
        <v>48</v>
      </c>
      <c r="AH34" s="117"/>
      <c r="AI34" s="126"/>
    </row>
    <row r="35" spans="1:36" s="177" customFormat="1" ht="13.5" thickBot="1">
      <c r="A35" s="170"/>
      <c r="B35" s="169" t="s">
        <v>22</v>
      </c>
      <c r="C35" s="196"/>
      <c r="D35" s="198"/>
      <c r="E35" s="204"/>
      <c r="F35" s="198"/>
      <c r="G35" s="198"/>
      <c r="H35" s="171">
        <f aca="true" t="shared" si="5" ref="H35:S35">SUM(H34:H34)</f>
        <v>20019.1</v>
      </c>
      <c r="I35" s="171">
        <f t="shared" si="5"/>
        <v>17794.755555555555</v>
      </c>
      <c r="J35" s="171">
        <f t="shared" si="5"/>
        <v>471.71999999999997</v>
      </c>
      <c r="K35" s="171">
        <f t="shared" si="5"/>
        <v>419.3066666666666</v>
      </c>
      <c r="L35" s="171">
        <f t="shared" si="5"/>
        <v>119.33078733333332</v>
      </c>
      <c r="M35" s="171">
        <f t="shared" si="5"/>
        <v>0</v>
      </c>
      <c r="N35" s="171">
        <f t="shared" si="5"/>
        <v>0</v>
      </c>
      <c r="O35" s="171">
        <f t="shared" si="5"/>
        <v>0</v>
      </c>
      <c r="P35" s="171">
        <f t="shared" si="5"/>
        <v>360</v>
      </c>
      <c r="Q35" s="171">
        <f t="shared" si="5"/>
        <v>1499.8099905123456</v>
      </c>
      <c r="R35" s="171">
        <f t="shared" si="5"/>
        <v>900</v>
      </c>
      <c r="S35" s="171">
        <f t="shared" si="5"/>
        <v>21093.2030000679</v>
      </c>
      <c r="T35" s="172"/>
      <c r="U35" s="147"/>
      <c r="V35" s="182"/>
      <c r="W35" s="182"/>
      <c r="X35" s="182"/>
      <c r="Y35" s="182"/>
      <c r="Z35" s="173">
        <f>SUM(Z34:Z34)</f>
        <v>4805</v>
      </c>
      <c r="AA35" s="173">
        <f>SUM(AA34:AA34)</f>
        <v>571</v>
      </c>
      <c r="AB35" s="173">
        <f>SUM(AB34:AB34)</f>
        <v>856</v>
      </c>
      <c r="AC35" s="173">
        <f>SUM(AC34:AC34)</f>
        <v>6232</v>
      </c>
      <c r="AD35" s="194"/>
      <c r="AE35" s="173">
        <f>SUM(AE34:AE34)</f>
        <v>1716</v>
      </c>
      <c r="AF35" s="194"/>
      <c r="AG35" s="174">
        <f>S35+AC35+AE35</f>
        <v>29041.2030000679</v>
      </c>
      <c r="AH35" s="117"/>
      <c r="AI35" s="175">
        <f>'previsioni bilancio 2020'!C21+'previsioni bilancio 2020'!C22+'previsioni bilancio 2020'!C23</f>
        <v>29600</v>
      </c>
      <c r="AJ35" s="176">
        <f>AI35-AG35</f>
        <v>558.7969999320994</v>
      </c>
    </row>
    <row r="36" spans="1:36" s="177" customFormat="1" ht="13.5" thickBot="1">
      <c r="A36" s="152"/>
      <c r="B36" s="152"/>
      <c r="C36" s="152"/>
      <c r="D36" s="152"/>
      <c r="E36" s="152"/>
      <c r="F36" s="152"/>
      <c r="G36" s="15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52"/>
      <c r="V36" s="183"/>
      <c r="W36" s="183"/>
      <c r="X36" s="183"/>
      <c r="Y36" s="183"/>
      <c r="Z36" s="179"/>
      <c r="AA36" s="179"/>
      <c r="AB36" s="179"/>
      <c r="AC36" s="179"/>
      <c r="AD36" s="184"/>
      <c r="AE36" s="179"/>
      <c r="AF36" s="184"/>
      <c r="AG36" s="176"/>
      <c r="AH36" s="161"/>
      <c r="AI36" s="175"/>
      <c r="AJ36" s="176"/>
    </row>
    <row r="37" spans="1:36" s="191" customFormat="1" ht="18" customHeight="1" thickBot="1">
      <c r="A37" s="168"/>
      <c r="B37" s="185" t="s">
        <v>24</v>
      </c>
      <c r="C37" s="202"/>
      <c r="D37" s="203"/>
      <c r="E37" s="186"/>
      <c r="F37" s="202"/>
      <c r="G37" s="203"/>
      <c r="H37" s="187">
        <f aca="true" t="shared" si="6" ref="H37:S37">SUM(H6+H11+H18+H23+H27+H31+H35)</f>
        <v>294266.20999999996</v>
      </c>
      <c r="I37" s="187">
        <f t="shared" si="6"/>
        <v>273975.93055555556</v>
      </c>
      <c r="J37" s="187">
        <f t="shared" si="6"/>
        <v>7126.080000000001</v>
      </c>
      <c r="K37" s="187">
        <f t="shared" si="6"/>
        <v>6594.333333333333</v>
      </c>
      <c r="L37" s="187">
        <f t="shared" si="6"/>
        <v>1740.6408413333334</v>
      </c>
      <c r="M37" s="187">
        <f t="shared" si="6"/>
        <v>26850.07</v>
      </c>
      <c r="N37" s="187">
        <f t="shared" si="6"/>
        <v>6712.5175</v>
      </c>
      <c r="O37" s="187">
        <f t="shared" si="6"/>
        <v>206</v>
      </c>
      <c r="P37" s="187">
        <f t="shared" si="6"/>
        <v>1831</v>
      </c>
      <c r="Q37" s="187">
        <f t="shared" si="6"/>
        <v>23011.522727137348</v>
      </c>
      <c r="R37" s="187">
        <f t="shared" si="6"/>
        <v>1740</v>
      </c>
      <c r="S37" s="188">
        <f t="shared" si="6"/>
        <v>342735.21495735954</v>
      </c>
      <c r="T37" s="172"/>
      <c r="U37" s="189"/>
      <c r="V37" s="187"/>
      <c r="W37" s="187"/>
      <c r="X37" s="187"/>
      <c r="Y37" s="187"/>
      <c r="Z37" s="187">
        <f>SUM(Z6+Z11+Z18+Z23+Z27+Z31+Z35)</f>
        <v>78192</v>
      </c>
      <c r="AA37" s="187">
        <f>SUM(AA6+AA11+AA18+AA23+AA27+AA31+AA35)</f>
        <v>8473</v>
      </c>
      <c r="AB37" s="187">
        <f>SUM(AB6+AB11+AB18+AB23+AB27+AB31+AB35)</f>
        <v>4166</v>
      </c>
      <c r="AC37" s="187">
        <f>SUM(AC6+AC11+AC18+AC23+AC27+AC31+AC35)</f>
        <v>90831</v>
      </c>
      <c r="AD37" s="190"/>
      <c r="AE37" s="187">
        <f>SUM(AE6+AE11+AE18+AE23+AE27+AE31+AE35)</f>
        <v>27926</v>
      </c>
      <c r="AF37" s="190"/>
      <c r="AG37" s="188">
        <f>SUM(AG6+AG11+AG18+AG23+AG27+AG31+AG35)</f>
        <v>461492.21495735954</v>
      </c>
      <c r="AH37" s="117"/>
      <c r="AI37" s="166">
        <f>AI6+AI11+AI18+AI23+AI27+AI31+AI35</f>
        <v>480650</v>
      </c>
      <c r="AJ37" s="166">
        <f>AJ6+AJ11+AJ18+AJ23+AJ27+AJ31+AJ35</f>
        <v>19157.785042640426</v>
      </c>
    </row>
    <row r="38" spans="8:35" ht="12.75">
      <c r="H38" s="162"/>
      <c r="S38" s="119"/>
      <c r="T38" s="119"/>
      <c r="W38" s="119"/>
      <c r="X38" s="119"/>
      <c r="Y38" s="119"/>
      <c r="Z38" s="119"/>
      <c r="AA38" s="119"/>
      <c r="AB38" s="119"/>
      <c r="AC38" s="119"/>
      <c r="AD38" s="163"/>
      <c r="AE38" s="119"/>
      <c r="AF38" s="163"/>
      <c r="AI38" s="118"/>
    </row>
    <row r="39" spans="8:35" ht="12.75">
      <c r="H39" s="162"/>
      <c r="AG39" s="130"/>
      <c r="AI39" s="118"/>
    </row>
    <row r="40" spans="8:35" ht="12.75">
      <c r="H40" s="162"/>
      <c r="AG40" s="130"/>
      <c r="AI40" s="118"/>
    </row>
    <row r="41" spans="8:35" ht="12.75">
      <c r="H41" s="162"/>
      <c r="AG41" s="130"/>
      <c r="AI41" s="118"/>
    </row>
    <row r="42" spans="8:35" ht="12.75">
      <c r="H42" s="162"/>
      <c r="AG42" s="130"/>
      <c r="AI42" s="118"/>
    </row>
    <row r="43" spans="8:35" ht="12.75">
      <c r="H43" s="162"/>
      <c r="AG43" s="130"/>
      <c r="AI43" s="118"/>
    </row>
    <row r="44" spans="8:35" ht="12.75">
      <c r="H44" s="162"/>
      <c r="AG44" s="130"/>
      <c r="AI44" s="118"/>
    </row>
    <row r="45" spans="8:35" ht="12.75">
      <c r="H45" s="162"/>
      <c r="AG45" s="130"/>
      <c r="AI45" s="118"/>
    </row>
    <row r="46" spans="8:35" ht="12.75">
      <c r="H46" s="162"/>
      <c r="AG46" s="130"/>
      <c r="AI46" s="118"/>
    </row>
    <row r="47" spans="8:35" ht="12.75">
      <c r="H47" s="162"/>
      <c r="AG47" s="130"/>
      <c r="AI47" s="118"/>
    </row>
    <row r="48" spans="8:35" ht="12.75">
      <c r="H48" s="162"/>
      <c r="AG48" s="130"/>
      <c r="AI48" s="118"/>
    </row>
    <row r="49" spans="8:35" ht="12.75">
      <c r="H49" s="162"/>
      <c r="AG49" s="130"/>
      <c r="AI49" s="118"/>
    </row>
    <row r="50" spans="8:35" ht="12.75">
      <c r="H50" s="162"/>
      <c r="AG50" s="130"/>
      <c r="AI50" s="118"/>
    </row>
    <row r="51" spans="8:35" ht="12.75">
      <c r="H51" s="162"/>
      <c r="AI51" s="118"/>
    </row>
    <row r="52" spans="8:35" ht="12.75">
      <c r="H52" s="162"/>
      <c r="AI52" s="118"/>
    </row>
    <row r="53" spans="8:35" ht="12.75">
      <c r="H53" s="162"/>
      <c r="AI53" s="118"/>
    </row>
    <row r="54" ht="12.75">
      <c r="H54" s="162"/>
    </row>
    <row r="55" ht="12.75">
      <c r="H55" s="162"/>
    </row>
    <row r="56" ht="12.75">
      <c r="H56" s="162"/>
    </row>
    <row r="57" ht="12.75">
      <c r="H57" s="162"/>
    </row>
    <row r="58" ht="12.75">
      <c r="H58" s="162"/>
    </row>
    <row r="59" ht="12.75">
      <c r="H59" s="162"/>
    </row>
    <row r="60" ht="12.75">
      <c r="H60" s="162"/>
    </row>
    <row r="61" ht="12.75">
      <c r="H61" s="162"/>
    </row>
    <row r="62" ht="12.75">
      <c r="H62" s="162"/>
    </row>
    <row r="63" ht="12.75">
      <c r="H63" s="162"/>
    </row>
    <row r="64" ht="12.75">
      <c r="H64" s="162"/>
    </row>
    <row r="65" ht="12.75">
      <c r="H65" s="162"/>
    </row>
    <row r="66" ht="12.75">
      <c r="H66" s="162"/>
    </row>
    <row r="67" ht="12.75">
      <c r="H67" s="162"/>
    </row>
    <row r="68" ht="12.75">
      <c r="H68" s="162"/>
    </row>
    <row r="69" ht="12.75">
      <c r="H69" s="162"/>
    </row>
    <row r="70" ht="12.75">
      <c r="H70" s="162"/>
    </row>
    <row r="71" ht="12.75">
      <c r="H71" s="162"/>
    </row>
    <row r="72" ht="12.75">
      <c r="H72" s="162"/>
    </row>
    <row r="73" ht="12.75">
      <c r="H73" s="162"/>
    </row>
    <row r="74" ht="12.75">
      <c r="H74" s="162"/>
    </row>
    <row r="75" ht="12.75">
      <c r="H75" s="162"/>
    </row>
    <row r="76" ht="12.75">
      <c r="H76" s="162"/>
    </row>
    <row r="77" ht="12.75">
      <c r="H77" s="162"/>
    </row>
    <row r="78" ht="12.75">
      <c r="H78" s="162"/>
    </row>
    <row r="79" ht="12.75">
      <c r="H79" s="162"/>
    </row>
    <row r="80" ht="12.75">
      <c r="H80" s="162"/>
    </row>
    <row r="81" ht="12.75">
      <c r="H81" s="162"/>
    </row>
    <row r="82" ht="12.75">
      <c r="H82" s="162"/>
    </row>
    <row r="83" ht="12.75">
      <c r="H83" s="162"/>
    </row>
    <row r="84" ht="12.75">
      <c r="H84" s="162"/>
    </row>
    <row r="85" ht="12.75">
      <c r="H85" s="162"/>
    </row>
    <row r="86" ht="12.75">
      <c r="H86" s="162"/>
    </row>
    <row r="87" ht="12.75">
      <c r="H87" s="162"/>
    </row>
    <row r="88" ht="12.75">
      <c r="H88" s="162"/>
    </row>
    <row r="89" ht="12.75">
      <c r="H89" s="162"/>
    </row>
    <row r="90" ht="12.75">
      <c r="H90" s="162"/>
    </row>
    <row r="91" ht="12.75">
      <c r="H91" s="162"/>
    </row>
    <row r="92" ht="12.75">
      <c r="H92" s="162"/>
    </row>
    <row r="93" ht="12.75">
      <c r="H93" s="162"/>
    </row>
    <row r="94" ht="12.75">
      <c r="H94" s="162"/>
    </row>
    <row r="95" ht="12.75">
      <c r="H95" s="162"/>
    </row>
    <row r="96" ht="12.75">
      <c r="H96" s="162"/>
    </row>
    <row r="97" ht="12.75">
      <c r="H97" s="162"/>
    </row>
    <row r="98" ht="12.75">
      <c r="H98" s="162"/>
    </row>
  </sheetData>
  <sheetProtection/>
  <mergeCells count="43">
    <mergeCell ref="AG4:AG5"/>
    <mergeCell ref="E14:E18"/>
    <mergeCell ref="A1:S1"/>
    <mergeCell ref="U1:AF1"/>
    <mergeCell ref="C2:D2"/>
    <mergeCell ref="C6:D6"/>
    <mergeCell ref="F6:G6"/>
    <mergeCell ref="E4:E6"/>
    <mergeCell ref="AF4:AF6"/>
    <mergeCell ref="AD4:AD6"/>
    <mergeCell ref="AD14:AD18"/>
    <mergeCell ref="AG9:AG10"/>
    <mergeCell ref="C11:D11"/>
    <mergeCell ref="F11:G11"/>
    <mergeCell ref="AG21:AG22"/>
    <mergeCell ref="C23:D23"/>
    <mergeCell ref="F23:G23"/>
    <mergeCell ref="AG14:AG16"/>
    <mergeCell ref="C18:D18"/>
    <mergeCell ref="E9:E11"/>
    <mergeCell ref="C37:D37"/>
    <mergeCell ref="F37:G37"/>
    <mergeCell ref="C31:D31"/>
    <mergeCell ref="F31:G31"/>
    <mergeCell ref="E34:E35"/>
    <mergeCell ref="AD34:AD35"/>
    <mergeCell ref="E30:E31"/>
    <mergeCell ref="C27:D27"/>
    <mergeCell ref="F27:G27"/>
    <mergeCell ref="C35:D35"/>
    <mergeCell ref="F35:G35"/>
    <mergeCell ref="E21:E23"/>
    <mergeCell ref="E26:E27"/>
    <mergeCell ref="AF9:AF11"/>
    <mergeCell ref="AD26:AD27"/>
    <mergeCell ref="AF26:AF27"/>
    <mergeCell ref="AD30:AD31"/>
    <mergeCell ref="AF30:AF31"/>
    <mergeCell ref="AF34:AF35"/>
    <mergeCell ref="AD21:AD23"/>
    <mergeCell ref="AD9:AD11"/>
    <mergeCell ref="AF21:AF23"/>
    <mergeCell ref="AF14:AF18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90" r:id="rId1"/>
  <colBreaks count="1" manualBreakCount="1">
    <brk id="33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5.8515625" style="26" customWidth="1"/>
    <col min="2" max="2" width="18.28125" style="26" customWidth="1"/>
    <col min="3" max="3" width="18.57421875" style="26" customWidth="1"/>
    <col min="4" max="4" width="15.7109375" style="26" customWidth="1"/>
    <col min="5" max="5" width="3.57421875" style="26" customWidth="1"/>
    <col min="6" max="6" width="17.421875" style="26" customWidth="1"/>
    <col min="7" max="7" width="16.140625" style="26" customWidth="1"/>
    <col min="8" max="8" width="15.140625" style="26" customWidth="1"/>
    <col min="9" max="9" width="15.8515625" style="26" customWidth="1"/>
    <col min="10" max="16384" width="9.140625" style="26" customWidth="1"/>
  </cols>
  <sheetData>
    <row r="1" spans="1:9" ht="23.25" customHeight="1" thickBot="1">
      <c r="A1" s="215" t="s">
        <v>144</v>
      </c>
      <c r="B1" s="216"/>
      <c r="C1" s="216"/>
      <c r="D1" s="216"/>
      <c r="E1" s="216"/>
      <c r="F1" s="216"/>
      <c r="G1" s="216"/>
      <c r="H1" s="216"/>
      <c r="I1" s="217"/>
    </row>
    <row r="2" spans="1:9" s="31" customFormat="1" ht="30">
      <c r="A2" s="27" t="s">
        <v>52</v>
      </c>
      <c r="B2" s="28" t="s">
        <v>50</v>
      </c>
      <c r="C2" s="28" t="s">
        <v>145</v>
      </c>
      <c r="D2" s="28" t="s">
        <v>49</v>
      </c>
      <c r="E2" s="29"/>
      <c r="F2" s="28" t="s">
        <v>53</v>
      </c>
      <c r="G2" s="28" t="s">
        <v>55</v>
      </c>
      <c r="H2" s="28" t="s">
        <v>54</v>
      </c>
      <c r="I2" s="30" t="s">
        <v>57</v>
      </c>
    </row>
    <row r="3" spans="1:9" ht="15">
      <c r="A3" s="32" t="s">
        <v>96</v>
      </c>
      <c r="B3" s="33">
        <f>'PERSONALE 2020'!S6</f>
        <v>39622.874175069446</v>
      </c>
      <c r="C3" s="33">
        <v>50600</v>
      </c>
      <c r="D3" s="33">
        <f>+C3-B3</f>
        <v>10977.125824930554</v>
      </c>
      <c r="E3" s="34"/>
      <c r="F3" s="33">
        <f>C3</f>
        <v>50600</v>
      </c>
      <c r="G3" s="33"/>
      <c r="H3" s="33"/>
      <c r="I3" s="35">
        <f>SUM(F3:H3)</f>
        <v>50600</v>
      </c>
    </row>
    <row r="4" spans="1:9" ht="15">
      <c r="A4" s="32" t="s">
        <v>106</v>
      </c>
      <c r="B4" s="33">
        <f>'PERSONALE 2020'!AC6</f>
        <v>10771</v>
      </c>
      <c r="C4" s="33">
        <v>13900</v>
      </c>
      <c r="D4" s="33">
        <f aca="true" t="shared" si="0" ref="D4:D23">+C4-B4</f>
        <v>3129</v>
      </c>
      <c r="E4" s="34"/>
      <c r="F4" s="33"/>
      <c r="G4" s="33">
        <f>C4</f>
        <v>13900</v>
      </c>
      <c r="H4" s="33"/>
      <c r="I4" s="35">
        <f aca="true" t="shared" si="1" ref="I4:I27">SUM(F4:H4)</f>
        <v>13900</v>
      </c>
    </row>
    <row r="5" spans="1:9" ht="15">
      <c r="A5" s="32" t="s">
        <v>83</v>
      </c>
      <c r="B5" s="33">
        <f>'PERSONALE 2020'!AE6</f>
        <v>3367</v>
      </c>
      <c r="C5" s="33">
        <v>4400</v>
      </c>
      <c r="D5" s="33">
        <f t="shared" si="0"/>
        <v>1033</v>
      </c>
      <c r="E5" s="34"/>
      <c r="F5" s="33"/>
      <c r="G5" s="33"/>
      <c r="H5" s="33">
        <f>C5</f>
        <v>4400</v>
      </c>
      <c r="I5" s="35">
        <f t="shared" si="1"/>
        <v>4400</v>
      </c>
    </row>
    <row r="6" spans="1:9" ht="15">
      <c r="A6" s="32" t="s">
        <v>97</v>
      </c>
      <c r="B6" s="33">
        <f>'PERSONALE 2020'!S11</f>
        <v>66966.49090854167</v>
      </c>
      <c r="C6" s="33">
        <v>67300</v>
      </c>
      <c r="D6" s="33">
        <f t="shared" si="0"/>
        <v>333.509091458327</v>
      </c>
      <c r="E6" s="34"/>
      <c r="F6" s="33">
        <f>C6</f>
        <v>67300</v>
      </c>
      <c r="G6" s="33"/>
      <c r="H6" s="33"/>
      <c r="I6" s="35">
        <f t="shared" si="1"/>
        <v>67300</v>
      </c>
    </row>
    <row r="7" spans="1:9" ht="15">
      <c r="A7" s="32" t="s">
        <v>84</v>
      </c>
      <c r="B7" s="33">
        <f>'PERSONALE 2020'!AC11</f>
        <v>17747</v>
      </c>
      <c r="C7" s="33">
        <v>18000</v>
      </c>
      <c r="D7" s="33">
        <f t="shared" si="0"/>
        <v>253</v>
      </c>
      <c r="E7" s="34"/>
      <c r="F7" s="33"/>
      <c r="G7" s="33">
        <f>C7</f>
        <v>18000</v>
      </c>
      <c r="H7" s="33"/>
      <c r="I7" s="35">
        <f t="shared" si="1"/>
        <v>18000</v>
      </c>
    </row>
    <row r="8" spans="1:9" ht="15">
      <c r="A8" s="32" t="s">
        <v>85</v>
      </c>
      <c r="B8" s="33">
        <f>'PERSONALE 2020'!AE11</f>
        <v>5691</v>
      </c>
      <c r="C8" s="33">
        <v>5900</v>
      </c>
      <c r="D8" s="33">
        <f t="shared" si="0"/>
        <v>209</v>
      </c>
      <c r="E8" s="34"/>
      <c r="F8" s="33"/>
      <c r="G8" s="33"/>
      <c r="H8" s="33">
        <f>C8</f>
        <v>5900</v>
      </c>
      <c r="I8" s="35">
        <f t="shared" si="1"/>
        <v>5900</v>
      </c>
    </row>
    <row r="9" spans="1:9" ht="15">
      <c r="A9" s="32" t="s">
        <v>98</v>
      </c>
      <c r="B9" s="33">
        <f>'PERSONALE 2020'!S18</f>
        <v>114599.84561043055</v>
      </c>
      <c r="C9" s="33">
        <v>115000</v>
      </c>
      <c r="D9" s="33">
        <f t="shared" si="0"/>
        <v>400.15438956944854</v>
      </c>
      <c r="E9" s="34"/>
      <c r="F9" s="33">
        <f>C9</f>
        <v>115000</v>
      </c>
      <c r="G9" s="33"/>
      <c r="H9" s="33"/>
      <c r="I9" s="35">
        <f t="shared" si="1"/>
        <v>115000</v>
      </c>
    </row>
    <row r="10" spans="1:9" ht="15">
      <c r="A10" s="32" t="s">
        <v>86</v>
      </c>
      <c r="B10" s="33">
        <f>'PERSONALE 2020'!AC18</f>
        <v>27983</v>
      </c>
      <c r="C10" s="33">
        <v>28200</v>
      </c>
      <c r="D10" s="33">
        <f t="shared" si="0"/>
        <v>217</v>
      </c>
      <c r="E10" s="34"/>
      <c r="F10" s="33"/>
      <c r="G10" s="33">
        <f>C10</f>
        <v>28200</v>
      </c>
      <c r="H10" s="33"/>
      <c r="I10" s="35">
        <f t="shared" si="1"/>
        <v>28200</v>
      </c>
    </row>
    <row r="11" spans="1:9" ht="15">
      <c r="A11" s="32" t="s">
        <v>87</v>
      </c>
      <c r="B11" s="33">
        <f>'PERSONALE 2020'!AE18</f>
        <v>8684</v>
      </c>
      <c r="C11" s="33">
        <v>8800</v>
      </c>
      <c r="D11" s="33">
        <f t="shared" si="0"/>
        <v>116</v>
      </c>
      <c r="E11" s="34"/>
      <c r="F11" s="33"/>
      <c r="G11" s="33"/>
      <c r="H11" s="33">
        <f>C11</f>
        <v>8800</v>
      </c>
      <c r="I11" s="35">
        <f t="shared" si="1"/>
        <v>8800</v>
      </c>
    </row>
    <row r="12" spans="1:9" ht="15">
      <c r="A12" s="32" t="s">
        <v>99</v>
      </c>
      <c r="B12" s="33">
        <f>'PERSONALE 2020'!S23</f>
        <v>50374.398815125</v>
      </c>
      <c r="C12" s="33">
        <v>50600</v>
      </c>
      <c r="D12" s="33">
        <f t="shared" si="0"/>
        <v>225.60118487499858</v>
      </c>
      <c r="E12" s="34"/>
      <c r="F12" s="33">
        <f>C12</f>
        <v>50600</v>
      </c>
      <c r="G12" s="33"/>
      <c r="H12" s="33"/>
      <c r="I12" s="35">
        <f t="shared" si="1"/>
        <v>50600</v>
      </c>
    </row>
    <row r="13" spans="1:9" ht="15">
      <c r="A13" s="32" t="s">
        <v>88</v>
      </c>
      <c r="B13" s="33">
        <f>'PERSONALE 2020'!AC23</f>
        <v>13692</v>
      </c>
      <c r="C13" s="33">
        <v>13900</v>
      </c>
      <c r="D13" s="33">
        <f t="shared" si="0"/>
        <v>208</v>
      </c>
      <c r="E13" s="34"/>
      <c r="F13" s="33"/>
      <c r="G13" s="33">
        <f>C13</f>
        <v>13900</v>
      </c>
      <c r="H13" s="33"/>
      <c r="I13" s="35">
        <f t="shared" si="1"/>
        <v>13900</v>
      </c>
    </row>
    <row r="14" spans="1:9" ht="15">
      <c r="A14" s="32" t="s">
        <v>89</v>
      </c>
      <c r="B14" s="33">
        <f>'PERSONALE 2020'!AE23</f>
        <v>4282</v>
      </c>
      <c r="C14" s="33">
        <v>4500</v>
      </c>
      <c r="D14" s="33">
        <f t="shared" si="0"/>
        <v>218</v>
      </c>
      <c r="E14" s="34"/>
      <c r="F14" s="33"/>
      <c r="G14" s="33"/>
      <c r="H14" s="33">
        <f>C14</f>
        <v>4500</v>
      </c>
      <c r="I14" s="35">
        <f t="shared" si="1"/>
        <v>4500</v>
      </c>
    </row>
    <row r="15" spans="1:9" ht="15">
      <c r="A15" s="32" t="s">
        <v>100</v>
      </c>
      <c r="B15" s="33">
        <f>'PERSONALE 2020'!S27</f>
        <v>25741.177758458332</v>
      </c>
      <c r="C15" s="33">
        <v>26000</v>
      </c>
      <c r="D15" s="33">
        <f t="shared" si="0"/>
        <v>258.8222415416676</v>
      </c>
      <c r="E15" s="34"/>
      <c r="F15" s="33">
        <f>C15</f>
        <v>26000</v>
      </c>
      <c r="G15" s="33"/>
      <c r="H15" s="33"/>
      <c r="I15" s="35">
        <f t="shared" si="1"/>
        <v>26000</v>
      </c>
    </row>
    <row r="16" spans="1:9" ht="15">
      <c r="A16" s="32" t="s">
        <v>90</v>
      </c>
      <c r="B16" s="33">
        <f>'PERSONALE 2020'!AC27</f>
        <v>7150</v>
      </c>
      <c r="C16" s="33">
        <v>7350</v>
      </c>
      <c r="D16" s="33">
        <f t="shared" si="0"/>
        <v>200</v>
      </c>
      <c r="E16" s="34"/>
      <c r="F16" s="33"/>
      <c r="G16" s="33">
        <f>C16</f>
        <v>7350</v>
      </c>
      <c r="H16" s="33"/>
      <c r="I16" s="35">
        <f t="shared" si="1"/>
        <v>7350</v>
      </c>
    </row>
    <row r="17" spans="1:9" ht="15">
      <c r="A17" s="32" t="s">
        <v>91</v>
      </c>
      <c r="B17" s="33">
        <f>'PERSONALE 2020'!AE27</f>
        <v>2188</v>
      </c>
      <c r="C17" s="33">
        <v>2350</v>
      </c>
      <c r="D17" s="33">
        <f t="shared" si="0"/>
        <v>162</v>
      </c>
      <c r="E17" s="34"/>
      <c r="F17" s="33"/>
      <c r="G17" s="33"/>
      <c r="H17" s="33">
        <f>C17</f>
        <v>2350</v>
      </c>
      <c r="I17" s="35">
        <f t="shared" si="1"/>
        <v>2350</v>
      </c>
    </row>
    <row r="18" spans="1:9" ht="15">
      <c r="A18" s="32" t="s">
        <v>101</v>
      </c>
      <c r="B18" s="33">
        <f>'PERSONALE 2020'!S31</f>
        <v>24337.224689666673</v>
      </c>
      <c r="C18" s="33">
        <v>24600</v>
      </c>
      <c r="D18" s="33">
        <f t="shared" si="0"/>
        <v>262.77531033332707</v>
      </c>
      <c r="E18" s="34"/>
      <c r="F18" s="33">
        <f>C18</f>
        <v>24600</v>
      </c>
      <c r="G18" s="33"/>
      <c r="H18" s="33"/>
      <c r="I18" s="35">
        <f t="shared" si="1"/>
        <v>24600</v>
      </c>
    </row>
    <row r="19" spans="1:9" ht="15">
      <c r="A19" s="32" t="s">
        <v>92</v>
      </c>
      <c r="B19" s="33">
        <f>'PERSONALE 2020'!AC31</f>
        <v>7256</v>
      </c>
      <c r="C19" s="33">
        <v>7450</v>
      </c>
      <c r="D19" s="33">
        <f t="shared" si="0"/>
        <v>194</v>
      </c>
      <c r="E19" s="34"/>
      <c r="F19" s="33"/>
      <c r="G19" s="33">
        <f>C19</f>
        <v>7450</v>
      </c>
      <c r="H19" s="33"/>
      <c r="I19" s="35">
        <f t="shared" si="1"/>
        <v>7450</v>
      </c>
    </row>
    <row r="20" spans="1:9" ht="15">
      <c r="A20" s="32" t="s">
        <v>93</v>
      </c>
      <c r="B20" s="33">
        <f>'PERSONALE 2020'!AE31</f>
        <v>1998</v>
      </c>
      <c r="C20" s="33">
        <v>2200</v>
      </c>
      <c r="D20" s="33">
        <f t="shared" si="0"/>
        <v>202</v>
      </c>
      <c r="E20" s="34"/>
      <c r="F20" s="33"/>
      <c r="G20" s="33"/>
      <c r="H20" s="33">
        <f>C20</f>
        <v>2200</v>
      </c>
      <c r="I20" s="35">
        <f t="shared" si="1"/>
        <v>2200</v>
      </c>
    </row>
    <row r="21" spans="1:9" ht="15">
      <c r="A21" s="32" t="s">
        <v>102</v>
      </c>
      <c r="B21" s="33">
        <f>'PERSONALE 2020'!S35</f>
        <v>21093.2030000679</v>
      </c>
      <c r="C21" s="33">
        <v>21300</v>
      </c>
      <c r="D21" s="33">
        <f t="shared" si="0"/>
        <v>206.79699993209942</v>
      </c>
      <c r="E21" s="34"/>
      <c r="F21" s="33">
        <f>C21</f>
        <v>21300</v>
      </c>
      <c r="G21" s="33"/>
      <c r="H21" s="33"/>
      <c r="I21" s="35">
        <f t="shared" si="1"/>
        <v>21300</v>
      </c>
    </row>
    <row r="22" spans="1:9" ht="15">
      <c r="A22" s="32" t="s">
        <v>94</v>
      </c>
      <c r="B22" s="33">
        <f>'PERSONALE 2020'!AC35</f>
        <v>6232</v>
      </c>
      <c r="C22" s="33">
        <v>6400</v>
      </c>
      <c r="D22" s="33">
        <f t="shared" si="0"/>
        <v>168</v>
      </c>
      <c r="E22" s="34"/>
      <c r="F22" s="33"/>
      <c r="G22" s="33">
        <f>C22</f>
        <v>6400</v>
      </c>
      <c r="H22" s="33"/>
      <c r="I22" s="35">
        <f t="shared" si="1"/>
        <v>6400</v>
      </c>
    </row>
    <row r="23" spans="1:9" ht="15">
      <c r="A23" s="32" t="s">
        <v>95</v>
      </c>
      <c r="B23" s="33">
        <f>'PERSONALE 2020'!AE35</f>
        <v>1716</v>
      </c>
      <c r="C23" s="33">
        <v>1900</v>
      </c>
      <c r="D23" s="33">
        <f t="shared" si="0"/>
        <v>184</v>
      </c>
      <c r="E23" s="34"/>
      <c r="F23" s="33"/>
      <c r="G23" s="33"/>
      <c r="H23" s="33">
        <f>C23</f>
        <v>1900</v>
      </c>
      <c r="I23" s="35">
        <f t="shared" si="1"/>
        <v>1900</v>
      </c>
    </row>
    <row r="24" spans="1:9" ht="15">
      <c r="A24" s="32" t="s">
        <v>103</v>
      </c>
      <c r="B24" s="33">
        <v>34500</v>
      </c>
      <c r="C24" s="33">
        <v>34500</v>
      </c>
      <c r="D24" s="33">
        <f>+C24-B24</f>
        <v>0</v>
      </c>
      <c r="E24" s="34"/>
      <c r="F24" s="33">
        <f>C24</f>
        <v>34500</v>
      </c>
      <c r="G24" s="33"/>
      <c r="H24" s="33"/>
      <c r="I24" s="35">
        <f t="shared" si="1"/>
        <v>34500</v>
      </c>
    </row>
    <row r="25" spans="1:9" ht="15">
      <c r="A25" s="32" t="s">
        <v>104</v>
      </c>
      <c r="B25" s="33">
        <v>8500</v>
      </c>
      <c r="C25" s="33">
        <v>8500</v>
      </c>
      <c r="D25" s="33">
        <f>+C25-B25</f>
        <v>0</v>
      </c>
      <c r="E25" s="34"/>
      <c r="F25" s="33"/>
      <c r="G25" s="33">
        <f>C25</f>
        <v>8500</v>
      </c>
      <c r="H25" s="33"/>
      <c r="I25" s="35">
        <f t="shared" si="1"/>
        <v>8500</v>
      </c>
    </row>
    <row r="26" spans="1:9" ht="15">
      <c r="A26" s="32" t="s">
        <v>105</v>
      </c>
      <c r="B26" s="33">
        <v>2950</v>
      </c>
      <c r="C26" s="33">
        <v>2950</v>
      </c>
      <c r="D26" s="33">
        <f>+C26-B26</f>
        <v>0</v>
      </c>
      <c r="E26" s="34"/>
      <c r="F26" s="33"/>
      <c r="G26" s="33"/>
      <c r="H26" s="33">
        <f>C26</f>
        <v>2950</v>
      </c>
      <c r="I26" s="35">
        <f t="shared" si="1"/>
        <v>2950</v>
      </c>
    </row>
    <row r="27" spans="1:9" ht="15">
      <c r="A27" s="32"/>
      <c r="B27" s="33"/>
      <c r="C27" s="33"/>
      <c r="D27" s="33">
        <f>+C27-B27</f>
        <v>0</v>
      </c>
      <c r="E27" s="34"/>
      <c r="F27" s="33"/>
      <c r="G27" s="33"/>
      <c r="H27" s="33"/>
      <c r="I27" s="35">
        <f t="shared" si="1"/>
        <v>0</v>
      </c>
    </row>
    <row r="28" spans="1:9" s="40" customFormat="1" ht="16.5" thickBot="1">
      <c r="A28" s="36" t="s">
        <v>56</v>
      </c>
      <c r="B28" s="37">
        <f>SUM(B3:B27)</f>
        <v>507442.21495735954</v>
      </c>
      <c r="C28" s="37">
        <f>SUM(C3:C27)</f>
        <v>526600</v>
      </c>
      <c r="D28" s="37">
        <f>SUM(D3:D27)</f>
        <v>19157.785042640422</v>
      </c>
      <c r="E28" s="38"/>
      <c r="F28" s="37">
        <f>SUM(F3:F27)</f>
        <v>389900</v>
      </c>
      <c r="G28" s="37">
        <f>SUM(G3:G27)</f>
        <v>103700</v>
      </c>
      <c r="H28" s="37">
        <f>SUM(H3:H27)</f>
        <v>33000</v>
      </c>
      <c r="I28" s="39">
        <f>SUM(I3:I27)</f>
        <v>526600</v>
      </c>
    </row>
  </sheetData>
  <sheetProtection/>
  <mergeCells count="1">
    <mergeCell ref="A1:I1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showGridLines="0" zoomScalePageLayoutView="0" workbookViewId="0" topLeftCell="A1">
      <selection activeCell="A3" sqref="A3"/>
    </sheetView>
  </sheetViews>
  <sheetFormatPr defaultColWidth="8.00390625" defaultRowHeight="12.75"/>
  <cols>
    <col min="1" max="1" width="24.8515625" style="45" customWidth="1"/>
    <col min="2" max="2" width="17.7109375" style="86" customWidth="1"/>
    <col min="3" max="3" width="15.421875" style="44" customWidth="1"/>
    <col min="4" max="4" width="15.7109375" style="44" customWidth="1"/>
    <col min="5" max="5" width="15.140625" style="45" customWidth="1"/>
    <col min="6" max="6" width="12.8515625" style="45" customWidth="1"/>
    <col min="7" max="7" width="12.7109375" style="45" customWidth="1"/>
    <col min="8" max="8" width="16.140625" style="45" customWidth="1"/>
    <col min="9" max="16384" width="8.00390625" style="45" customWidth="1"/>
  </cols>
  <sheetData>
    <row r="1" spans="1:8" ht="48" customHeight="1">
      <c r="A1" s="218" t="s">
        <v>110</v>
      </c>
      <c r="B1" s="218"/>
      <c r="C1" s="218"/>
      <c r="D1" s="218"/>
      <c r="E1" s="218"/>
      <c r="F1" s="218"/>
      <c r="G1" s="218"/>
      <c r="H1" s="218"/>
    </row>
    <row r="2" spans="1:8" ht="62.25" customHeight="1">
      <c r="A2" s="219" t="s">
        <v>111</v>
      </c>
      <c r="B2" s="220"/>
      <c r="C2" s="42" t="s">
        <v>112</v>
      </c>
      <c r="D2" s="43" t="s">
        <v>113</v>
      </c>
      <c r="E2" s="221" t="s">
        <v>114</v>
      </c>
      <c r="F2" s="221"/>
      <c r="G2" s="221"/>
      <c r="H2" s="221"/>
    </row>
    <row r="3" spans="1:8" ht="60" customHeight="1">
      <c r="A3" s="46" t="s">
        <v>115</v>
      </c>
      <c r="B3" s="47" t="s">
        <v>107</v>
      </c>
      <c r="C3" s="43" t="s">
        <v>108</v>
      </c>
      <c r="D3" s="43" t="s">
        <v>116</v>
      </c>
      <c r="E3" s="48" t="s">
        <v>117</v>
      </c>
      <c r="F3" s="48" t="s">
        <v>118</v>
      </c>
      <c r="G3" s="48" t="s">
        <v>119</v>
      </c>
      <c r="H3" s="48" t="s">
        <v>120</v>
      </c>
    </row>
    <row r="4" spans="1:8" s="53" customFormat="1" ht="14.25" customHeight="1" thickBot="1">
      <c r="A4" s="49"/>
      <c r="B4" s="50"/>
      <c r="C4" s="51"/>
      <c r="D4" s="51"/>
      <c r="E4" s="52"/>
      <c r="F4" s="52"/>
      <c r="G4" s="52"/>
      <c r="H4" s="52"/>
    </row>
    <row r="5" spans="1:8" s="61" customFormat="1" ht="15.75">
      <c r="A5" s="54" t="s">
        <v>76</v>
      </c>
      <c r="B5" s="55">
        <f>'CCCL 2016-2018'!B7/12</f>
        <v>2594.903333333333</v>
      </c>
      <c r="C5" s="56">
        <f>(B5*1.4%)*30%</f>
        <v>10.898594</v>
      </c>
      <c r="D5" s="57">
        <f>(B5*1.4%)*50%</f>
        <v>18.164323333333332</v>
      </c>
      <c r="E5" s="58">
        <f>(C5*4)+(D5*8)</f>
        <v>188.90896266666664</v>
      </c>
      <c r="F5" s="90">
        <f>(C5/12*2)</f>
        <v>1.8164323333333332</v>
      </c>
      <c r="G5" s="90">
        <f>(D5/12*7)</f>
        <v>10.595855277777776</v>
      </c>
      <c r="H5" s="60">
        <f>SUM(E5:G5)</f>
        <v>201.32125027777775</v>
      </c>
    </row>
    <row r="6" spans="1:8" s="61" customFormat="1" ht="15.75">
      <c r="A6" s="62" t="s">
        <v>43</v>
      </c>
      <c r="B6" s="63">
        <f>'CCCL 2016-2018'!B8/12</f>
        <v>2469.903333333333</v>
      </c>
      <c r="C6" s="64">
        <f>(B6*1.4%)*30%</f>
        <v>10.373593999999999</v>
      </c>
      <c r="D6" s="65">
        <f>(B6*1.4%)*50%</f>
        <v>17.289323333333332</v>
      </c>
      <c r="E6" s="66">
        <f aca="true" t="shared" si="0" ref="E6:E34">(C6*4)+(D6*8)</f>
        <v>179.80896266666664</v>
      </c>
      <c r="F6" s="67">
        <f aca="true" t="shared" si="1" ref="F6:F11">(C6/12*2)</f>
        <v>1.728932333333333</v>
      </c>
      <c r="G6" s="67">
        <f aca="true" t="shared" si="2" ref="G6:G11">(D6/12*7)</f>
        <v>10.08543861111111</v>
      </c>
      <c r="H6" s="68">
        <f aca="true" t="shared" si="3" ref="H6:H34">SUM(E6:G6)</f>
        <v>191.6233336111111</v>
      </c>
    </row>
    <row r="7" spans="1:8" ht="15.75">
      <c r="A7" s="62" t="s">
        <v>34</v>
      </c>
      <c r="B7" s="63">
        <f>'CCCL 2016-2018'!B9/12</f>
        <v>2310.3083333333334</v>
      </c>
      <c r="C7" s="64">
        <f aca="true" t="shared" si="4" ref="C7:C34">(B7*1.4%)*30%</f>
        <v>9.703294999999999</v>
      </c>
      <c r="D7" s="65">
        <f aca="true" t="shared" si="5" ref="D7:D34">(B7*1.4%)*50%</f>
        <v>16.172158333333332</v>
      </c>
      <c r="E7" s="66">
        <f t="shared" si="0"/>
        <v>168.19044666666665</v>
      </c>
      <c r="F7" s="67">
        <f t="shared" si="1"/>
        <v>1.617215833333333</v>
      </c>
      <c r="G7" s="67">
        <f t="shared" si="2"/>
        <v>9.433759027777777</v>
      </c>
      <c r="H7" s="68">
        <f t="shared" si="3"/>
        <v>179.24142152777776</v>
      </c>
    </row>
    <row r="8" spans="1:8" ht="15.75">
      <c r="A8" s="62" t="s">
        <v>33</v>
      </c>
      <c r="B8" s="63">
        <f>'CCCL 2016-2018'!B10/12</f>
        <v>2211.5733333333333</v>
      </c>
      <c r="C8" s="64">
        <f t="shared" si="4"/>
        <v>9.288607999999998</v>
      </c>
      <c r="D8" s="65">
        <f t="shared" si="5"/>
        <v>15.481013333333332</v>
      </c>
      <c r="E8" s="66">
        <f t="shared" si="0"/>
        <v>161.00253866666665</v>
      </c>
      <c r="F8" s="67">
        <f t="shared" si="1"/>
        <v>1.548101333333333</v>
      </c>
      <c r="G8" s="67">
        <f t="shared" si="2"/>
        <v>9.03059111111111</v>
      </c>
      <c r="H8" s="68">
        <f t="shared" si="3"/>
        <v>171.5812311111111</v>
      </c>
    </row>
    <row r="9" spans="1:8" ht="15.75">
      <c r="A9" s="62" t="s">
        <v>25</v>
      </c>
      <c r="B9" s="63">
        <f>'CCCL 2016-2018'!B11/12</f>
        <v>2120.9883333333332</v>
      </c>
      <c r="C9" s="64">
        <f t="shared" si="4"/>
        <v>8.908150999999998</v>
      </c>
      <c r="D9" s="65">
        <f t="shared" si="5"/>
        <v>14.846918333333331</v>
      </c>
      <c r="E9" s="66">
        <f t="shared" si="0"/>
        <v>154.40795066666664</v>
      </c>
      <c r="F9" s="67">
        <f t="shared" si="1"/>
        <v>1.484691833333333</v>
      </c>
      <c r="G9" s="67">
        <f t="shared" si="2"/>
        <v>8.66070236111111</v>
      </c>
      <c r="H9" s="68">
        <f t="shared" si="3"/>
        <v>164.55334486111107</v>
      </c>
    </row>
    <row r="10" spans="1:8" ht="15.75">
      <c r="A10" s="62" t="s">
        <v>27</v>
      </c>
      <c r="B10" s="63">
        <f>'CCCL 2016-2018'!B12/12</f>
        <v>1935.0041666666666</v>
      </c>
      <c r="C10" s="64">
        <f t="shared" si="4"/>
        <v>8.127017499999997</v>
      </c>
      <c r="D10" s="65">
        <f t="shared" si="5"/>
        <v>13.545029166666664</v>
      </c>
      <c r="E10" s="66">
        <f t="shared" si="0"/>
        <v>140.8683033333333</v>
      </c>
      <c r="F10" s="67">
        <f t="shared" si="1"/>
        <v>1.3545029166666662</v>
      </c>
      <c r="G10" s="67">
        <f t="shared" si="2"/>
        <v>7.901267013888888</v>
      </c>
      <c r="H10" s="68">
        <f t="shared" si="3"/>
        <v>150.12407326388885</v>
      </c>
    </row>
    <row r="11" spans="1:8" ht="16.5" thickBot="1">
      <c r="A11" s="69" t="s">
        <v>17</v>
      </c>
      <c r="B11" s="70">
        <f>'CCCL 2016-2018'!B13/12</f>
        <v>1844.6225000000002</v>
      </c>
      <c r="C11" s="71">
        <f t="shared" si="4"/>
        <v>7.7474145</v>
      </c>
      <c r="D11" s="72">
        <f t="shared" si="5"/>
        <v>12.9123575</v>
      </c>
      <c r="E11" s="73">
        <f t="shared" si="0"/>
        <v>134.288518</v>
      </c>
      <c r="F11" s="91">
        <f t="shared" si="1"/>
        <v>1.29123575</v>
      </c>
      <c r="G11" s="91">
        <f t="shared" si="2"/>
        <v>7.532208541666668</v>
      </c>
      <c r="H11" s="75">
        <f t="shared" si="3"/>
        <v>143.11196229166669</v>
      </c>
    </row>
    <row r="12" spans="1:8" s="83" customFormat="1" ht="16.5" thickBot="1">
      <c r="A12" s="76"/>
      <c r="B12" s="77"/>
      <c r="C12" s="78"/>
      <c r="D12" s="79"/>
      <c r="E12" s="80"/>
      <c r="F12" s="81"/>
      <c r="G12" s="81"/>
      <c r="H12" s="82"/>
    </row>
    <row r="13" spans="1:8" s="61" customFormat="1" ht="15.75">
      <c r="A13" s="54" t="s">
        <v>78</v>
      </c>
      <c r="B13" s="84">
        <f>'CCCL 2016-2018'!B14/12</f>
        <v>1961.9333333333334</v>
      </c>
      <c r="C13" s="56">
        <f t="shared" si="4"/>
        <v>8.24012</v>
      </c>
      <c r="D13" s="57">
        <f t="shared" si="5"/>
        <v>13.733533333333332</v>
      </c>
      <c r="E13" s="58">
        <f t="shared" si="0"/>
        <v>142.82874666666666</v>
      </c>
      <c r="F13" s="90">
        <f aca="true" t="shared" si="6" ref="F13:F18">(C13/12*2)</f>
        <v>1.3733533333333332</v>
      </c>
      <c r="G13" s="90">
        <f aca="true" t="shared" si="7" ref="G13:G18">(D13/12*7)</f>
        <v>8.011227777777776</v>
      </c>
      <c r="H13" s="60">
        <f t="shared" si="3"/>
        <v>152.21332777777778</v>
      </c>
    </row>
    <row r="14" spans="1:8" ht="15.75">
      <c r="A14" s="62" t="s">
        <v>42</v>
      </c>
      <c r="B14" s="63">
        <f>'CCCL 2016-2018'!B15/12</f>
        <v>1908.6000000000001</v>
      </c>
      <c r="C14" s="64">
        <f t="shared" si="4"/>
        <v>8.016119999999999</v>
      </c>
      <c r="D14" s="65">
        <f t="shared" si="5"/>
        <v>13.360199999999999</v>
      </c>
      <c r="E14" s="66">
        <f t="shared" si="0"/>
        <v>138.94608</v>
      </c>
      <c r="F14" s="67">
        <f t="shared" si="6"/>
        <v>1.3360199999999998</v>
      </c>
      <c r="G14" s="67">
        <f t="shared" si="7"/>
        <v>7.793449999999999</v>
      </c>
      <c r="H14" s="68">
        <f t="shared" si="3"/>
        <v>148.07555</v>
      </c>
    </row>
    <row r="15" spans="1:8" ht="15.75">
      <c r="A15" s="62" t="s">
        <v>30</v>
      </c>
      <c r="B15" s="63">
        <f>'CCCL 2016-2018'!B16/12</f>
        <v>1840.5091666666667</v>
      </c>
      <c r="C15" s="64">
        <f t="shared" si="4"/>
        <v>7.730138499999999</v>
      </c>
      <c r="D15" s="65">
        <f t="shared" si="5"/>
        <v>12.883564166666666</v>
      </c>
      <c r="E15" s="66">
        <f t="shared" si="0"/>
        <v>133.9890673333333</v>
      </c>
      <c r="F15" s="67">
        <f t="shared" si="6"/>
        <v>1.2883564166666666</v>
      </c>
      <c r="G15" s="67">
        <f t="shared" si="7"/>
        <v>7.515412430555555</v>
      </c>
      <c r="H15" s="68">
        <f t="shared" si="3"/>
        <v>142.79283618055553</v>
      </c>
    </row>
    <row r="16" spans="1:8" ht="15.75">
      <c r="A16" s="62" t="s">
        <v>19</v>
      </c>
      <c r="B16" s="63">
        <f>'CCCL 2016-2018'!B17/12</f>
        <v>1784.1516666666666</v>
      </c>
      <c r="C16" s="64">
        <f t="shared" si="4"/>
        <v>7.493436999999998</v>
      </c>
      <c r="D16" s="65">
        <f t="shared" si="5"/>
        <v>12.489061666666665</v>
      </c>
      <c r="E16" s="66">
        <f t="shared" si="0"/>
        <v>129.88624133333332</v>
      </c>
      <c r="F16" s="67">
        <f t="shared" si="6"/>
        <v>1.2489061666666663</v>
      </c>
      <c r="G16" s="67">
        <f t="shared" si="7"/>
        <v>7.285285972222221</v>
      </c>
      <c r="H16" s="68">
        <f t="shared" si="3"/>
        <v>138.42043347222221</v>
      </c>
    </row>
    <row r="17" spans="1:8" ht="15.75">
      <c r="A17" s="62" t="s">
        <v>18</v>
      </c>
      <c r="B17" s="63">
        <f>'CCCL 2016-2018'!B18/12</f>
        <v>1735.7716666666665</v>
      </c>
      <c r="C17" s="64">
        <f t="shared" si="4"/>
        <v>7.290240999999998</v>
      </c>
      <c r="D17" s="65">
        <f t="shared" si="5"/>
        <v>12.150401666666664</v>
      </c>
      <c r="E17" s="66">
        <f t="shared" si="0"/>
        <v>126.3641773333333</v>
      </c>
      <c r="F17" s="67">
        <f t="shared" si="6"/>
        <v>1.2150401666666664</v>
      </c>
      <c r="G17" s="67">
        <f t="shared" si="7"/>
        <v>7.0877343055555535</v>
      </c>
      <c r="H17" s="68">
        <f t="shared" si="3"/>
        <v>134.66695180555553</v>
      </c>
    </row>
    <row r="18" spans="1:8" ht="16.5" thickBot="1">
      <c r="A18" s="69" t="s">
        <v>23</v>
      </c>
      <c r="B18" s="70">
        <f>'CCCL 2016-2018'!B19/12</f>
        <v>1695.3391666666666</v>
      </c>
      <c r="C18" s="71">
        <f t="shared" si="4"/>
        <v>7.1204244999999995</v>
      </c>
      <c r="D18" s="72">
        <f t="shared" si="5"/>
        <v>11.867374166666666</v>
      </c>
      <c r="E18" s="73">
        <f t="shared" si="0"/>
        <v>123.42069133333332</v>
      </c>
      <c r="F18" s="91">
        <f t="shared" si="6"/>
        <v>1.1867374166666667</v>
      </c>
      <c r="G18" s="91">
        <f t="shared" si="7"/>
        <v>6.922634930555555</v>
      </c>
      <c r="H18" s="75">
        <f t="shared" si="3"/>
        <v>131.53006368055554</v>
      </c>
    </row>
    <row r="19" spans="1:8" s="83" customFormat="1" ht="16.5" thickBot="1">
      <c r="A19" s="76"/>
      <c r="B19" s="77"/>
      <c r="C19" s="78"/>
      <c r="D19" s="79"/>
      <c r="E19" s="80"/>
      <c r="F19" s="81"/>
      <c r="G19" s="81"/>
      <c r="H19" s="82"/>
    </row>
    <row r="20" spans="1:8" s="61" customFormat="1" ht="15.75">
      <c r="A20" s="54" t="s">
        <v>79</v>
      </c>
      <c r="B20" s="84">
        <f>'CCCL 2016-2018'!B20/12</f>
        <v>1770.6866666666667</v>
      </c>
      <c r="C20" s="56">
        <f t="shared" si="4"/>
        <v>7.436883999999999</v>
      </c>
      <c r="D20" s="57">
        <f t="shared" si="5"/>
        <v>12.394806666666666</v>
      </c>
      <c r="E20" s="58">
        <f t="shared" si="0"/>
        <v>128.9059893333333</v>
      </c>
      <c r="F20" s="90">
        <f>(C20/12*2)</f>
        <v>1.2394806666666665</v>
      </c>
      <c r="G20" s="90">
        <f>(D20/12*7)</f>
        <v>7.230303888888889</v>
      </c>
      <c r="H20" s="60">
        <f t="shared" si="3"/>
        <v>137.3757738888889</v>
      </c>
    </row>
    <row r="21" spans="1:8" ht="15.75">
      <c r="A21" s="62" t="s">
        <v>41</v>
      </c>
      <c r="B21" s="63">
        <f>'CCCL 2016-2018'!B21/12</f>
        <v>1732.3533333333335</v>
      </c>
      <c r="C21" s="64">
        <f t="shared" si="4"/>
        <v>7.275884</v>
      </c>
      <c r="D21" s="65">
        <f t="shared" si="5"/>
        <v>12.126473333333333</v>
      </c>
      <c r="E21" s="66">
        <f t="shared" si="0"/>
        <v>126.11532266666666</v>
      </c>
      <c r="F21" s="67">
        <f aca="true" t="shared" si="8" ref="F21:F27">(C21/12*2)</f>
        <v>1.2126473333333332</v>
      </c>
      <c r="G21" s="67">
        <f aca="true" t="shared" si="9" ref="G21:G27">(D21/12*7)</f>
        <v>7.073776111111111</v>
      </c>
      <c r="H21" s="68">
        <f t="shared" si="3"/>
        <v>134.4017461111111</v>
      </c>
    </row>
    <row r="22" spans="1:8" ht="15.75">
      <c r="A22" s="62" t="s">
        <v>32</v>
      </c>
      <c r="B22" s="63">
        <f>'CCCL 2016-2018'!B22/12</f>
        <v>1668.2583333333332</v>
      </c>
      <c r="C22" s="64">
        <f t="shared" si="4"/>
        <v>7.006684999999998</v>
      </c>
      <c r="D22" s="65">
        <f t="shared" si="5"/>
        <v>11.677808333333331</v>
      </c>
      <c r="E22" s="66">
        <f t="shared" si="0"/>
        <v>121.44920666666664</v>
      </c>
      <c r="F22" s="67">
        <f t="shared" si="8"/>
        <v>1.167780833333333</v>
      </c>
      <c r="G22" s="67">
        <f t="shared" si="9"/>
        <v>6.812054861111109</v>
      </c>
      <c r="H22" s="68">
        <f t="shared" si="3"/>
        <v>129.4290423611111</v>
      </c>
    </row>
    <row r="23" spans="1:8" ht="15.75">
      <c r="A23" s="62" t="s">
        <v>21</v>
      </c>
      <c r="B23" s="63">
        <f>'CCCL 2016-2018'!B23/12</f>
        <v>1639.1591666666666</v>
      </c>
      <c r="C23" s="64">
        <f t="shared" si="4"/>
        <v>6.884468499999999</v>
      </c>
      <c r="D23" s="65">
        <f t="shared" si="5"/>
        <v>11.474114166666665</v>
      </c>
      <c r="E23" s="66">
        <f t="shared" si="0"/>
        <v>119.33078733333332</v>
      </c>
      <c r="F23" s="67">
        <f t="shared" si="8"/>
        <v>1.1474114166666665</v>
      </c>
      <c r="G23" s="67">
        <f t="shared" si="9"/>
        <v>6.693233263888888</v>
      </c>
      <c r="H23" s="68">
        <f t="shared" si="3"/>
        <v>127.17143201388888</v>
      </c>
    </row>
    <row r="24" spans="1:8" ht="15.75">
      <c r="A24" s="62" t="s">
        <v>20</v>
      </c>
      <c r="B24" s="63">
        <f>'CCCL 2016-2018'!B24/12</f>
        <v>1611.944166666667</v>
      </c>
      <c r="C24" s="64">
        <f t="shared" si="4"/>
        <v>6.7701655</v>
      </c>
      <c r="D24" s="65">
        <f t="shared" si="5"/>
        <v>11.283609166666666</v>
      </c>
      <c r="E24" s="66">
        <f t="shared" si="0"/>
        <v>117.34953533333334</v>
      </c>
      <c r="F24" s="67">
        <f t="shared" si="8"/>
        <v>1.1283609166666666</v>
      </c>
      <c r="G24" s="67">
        <f t="shared" si="9"/>
        <v>6.582105347222222</v>
      </c>
      <c r="H24" s="68">
        <f t="shared" si="3"/>
        <v>125.06000159722223</v>
      </c>
    </row>
    <row r="25" spans="1:8" ht="15.75">
      <c r="A25" s="62" t="s">
        <v>26</v>
      </c>
      <c r="B25" s="63">
        <f>'CCCL 2016-2018'!B25/12</f>
        <v>1588.6499999999999</v>
      </c>
      <c r="C25" s="64">
        <f t="shared" si="4"/>
        <v>6.672329999999999</v>
      </c>
      <c r="D25" s="65">
        <f t="shared" si="5"/>
        <v>11.120549999999998</v>
      </c>
      <c r="E25" s="66">
        <f t="shared" si="0"/>
        <v>115.65371999999998</v>
      </c>
      <c r="F25" s="67">
        <f t="shared" si="8"/>
        <v>1.1120549999999998</v>
      </c>
      <c r="G25" s="67">
        <f t="shared" si="9"/>
        <v>6.486987499999999</v>
      </c>
      <c r="H25" s="68">
        <f t="shared" si="3"/>
        <v>123.25276249999997</v>
      </c>
    </row>
    <row r="26" spans="1:8" ht="15.75">
      <c r="A26" s="62" t="s">
        <v>31</v>
      </c>
      <c r="B26" s="63">
        <f>'CCCL 2016-2018'!B26/12</f>
        <v>1527.8275</v>
      </c>
      <c r="C26" s="64">
        <f t="shared" si="4"/>
        <v>6.4168755</v>
      </c>
      <c r="D26" s="65">
        <f t="shared" si="5"/>
        <v>10.6947925</v>
      </c>
      <c r="E26" s="66">
        <f t="shared" si="0"/>
        <v>111.225842</v>
      </c>
      <c r="F26" s="67">
        <f t="shared" si="8"/>
        <v>1.0694792499999999</v>
      </c>
      <c r="G26" s="67">
        <f t="shared" si="9"/>
        <v>6.238628958333333</v>
      </c>
      <c r="H26" s="68">
        <f t="shared" si="3"/>
        <v>118.53395020833334</v>
      </c>
    </row>
    <row r="27" spans="1:8" ht="16.5" thickBot="1">
      <c r="A27" s="69" t="s">
        <v>40</v>
      </c>
      <c r="B27" s="70">
        <f>'CCCL 2016-2018'!B27/12</f>
        <v>1502.8391666666666</v>
      </c>
      <c r="C27" s="71">
        <f t="shared" si="4"/>
        <v>6.311924499999999</v>
      </c>
      <c r="D27" s="72">
        <f t="shared" si="5"/>
        <v>10.519874166666666</v>
      </c>
      <c r="E27" s="73">
        <f t="shared" si="0"/>
        <v>109.40669133333333</v>
      </c>
      <c r="F27" s="74">
        <f t="shared" si="8"/>
        <v>1.0519874166666665</v>
      </c>
      <c r="G27" s="74">
        <f t="shared" si="9"/>
        <v>6.136593263888889</v>
      </c>
      <c r="H27" s="75">
        <f t="shared" si="3"/>
        <v>116.59527201388887</v>
      </c>
    </row>
    <row r="28" spans="1:8" s="83" customFormat="1" ht="16.5" thickBot="1">
      <c r="A28" s="76"/>
      <c r="B28" s="77"/>
      <c r="C28" s="78"/>
      <c r="D28" s="79"/>
      <c r="E28" s="80"/>
      <c r="F28" s="81"/>
      <c r="G28" s="81"/>
      <c r="H28" s="82"/>
    </row>
    <row r="29" spans="1:8" s="83" customFormat="1" ht="15.75">
      <c r="A29" s="54" t="s">
        <v>80</v>
      </c>
      <c r="B29" s="84">
        <f>'CCCL 2016-2018'!B28/12</f>
        <v>1555.1641666666667</v>
      </c>
      <c r="C29" s="56">
        <f t="shared" si="4"/>
        <v>6.5316895</v>
      </c>
      <c r="D29" s="57">
        <f t="shared" si="5"/>
        <v>10.886149166666666</v>
      </c>
      <c r="E29" s="58">
        <f t="shared" si="0"/>
        <v>113.21595133333332</v>
      </c>
      <c r="F29" s="59">
        <f aca="true" t="shared" si="10" ref="F29:F34">(C29/12*2)</f>
        <v>1.0886149166666665</v>
      </c>
      <c r="G29" s="59">
        <f aca="true" t="shared" si="11" ref="G29:G34">(D29/12*7)</f>
        <v>6.3502536805555545</v>
      </c>
      <c r="H29" s="60">
        <f t="shared" si="3"/>
        <v>120.65481993055555</v>
      </c>
    </row>
    <row r="30" spans="1:8" ht="15.75">
      <c r="A30" s="62" t="s">
        <v>39</v>
      </c>
      <c r="B30" s="63">
        <f>'CCCL 2016-2018'!B29/12</f>
        <v>1528.4975000000002</v>
      </c>
      <c r="C30" s="64">
        <f t="shared" si="4"/>
        <v>6.4196895</v>
      </c>
      <c r="D30" s="65">
        <f t="shared" si="5"/>
        <v>10.6994825</v>
      </c>
      <c r="E30" s="66">
        <f t="shared" si="0"/>
        <v>111.274618</v>
      </c>
      <c r="F30" s="67">
        <f t="shared" si="10"/>
        <v>1.06994825</v>
      </c>
      <c r="G30" s="67">
        <f t="shared" si="11"/>
        <v>6.241364791666667</v>
      </c>
      <c r="H30" s="68">
        <f t="shared" si="3"/>
        <v>118.58593104166667</v>
      </c>
    </row>
    <row r="31" spans="1:8" ht="12.75" customHeight="1">
      <c r="A31" s="62" t="s">
        <v>38</v>
      </c>
      <c r="B31" s="63">
        <f>'CCCL 2016-2018'!B30/12</f>
        <v>1497.545</v>
      </c>
      <c r="C31" s="64">
        <f t="shared" si="4"/>
        <v>6.289688999999999</v>
      </c>
      <c r="D31" s="65">
        <f t="shared" si="5"/>
        <v>10.482814999999999</v>
      </c>
      <c r="E31" s="66">
        <f t="shared" si="0"/>
        <v>109.02127599999999</v>
      </c>
      <c r="F31" s="67">
        <f t="shared" si="10"/>
        <v>1.0482814999999999</v>
      </c>
      <c r="G31" s="67">
        <f t="shared" si="11"/>
        <v>6.114975416666666</v>
      </c>
      <c r="H31" s="68">
        <f t="shared" si="3"/>
        <v>116.18453291666665</v>
      </c>
    </row>
    <row r="32" spans="1:8" s="85" customFormat="1" ht="15.75">
      <c r="A32" s="62" t="s">
        <v>37</v>
      </c>
      <c r="B32" s="63">
        <f>'CCCL 2016-2018'!B31/12</f>
        <v>1471.38</v>
      </c>
      <c r="C32" s="64">
        <f t="shared" si="4"/>
        <v>6.179796</v>
      </c>
      <c r="D32" s="65">
        <f t="shared" si="5"/>
        <v>10.29966</v>
      </c>
      <c r="E32" s="66">
        <f t="shared" si="0"/>
        <v>107.116464</v>
      </c>
      <c r="F32" s="67">
        <f t="shared" si="10"/>
        <v>1.029966</v>
      </c>
      <c r="G32" s="67">
        <f t="shared" si="11"/>
        <v>6.008135</v>
      </c>
      <c r="H32" s="68">
        <f t="shared" si="3"/>
        <v>114.15456499999999</v>
      </c>
    </row>
    <row r="33" spans="1:8" ht="15.75">
      <c r="A33" s="62" t="s">
        <v>36</v>
      </c>
      <c r="B33" s="63">
        <f>'CCCL 2016-2018'!B32/12</f>
        <v>1440.8591666666669</v>
      </c>
      <c r="C33" s="64">
        <f t="shared" si="4"/>
        <v>6.0516084999999995</v>
      </c>
      <c r="D33" s="65">
        <f t="shared" si="5"/>
        <v>10.086014166666667</v>
      </c>
      <c r="E33" s="66">
        <f t="shared" si="0"/>
        <v>104.89454733333334</v>
      </c>
      <c r="F33" s="67">
        <f t="shared" si="10"/>
        <v>1.0086014166666666</v>
      </c>
      <c r="G33" s="67">
        <f t="shared" si="11"/>
        <v>5.8835082638888885</v>
      </c>
      <c r="H33" s="68">
        <f t="shared" si="3"/>
        <v>111.78665701388888</v>
      </c>
    </row>
    <row r="34" spans="1:8" ht="16.5" thickBot="1">
      <c r="A34" s="69" t="s">
        <v>35</v>
      </c>
      <c r="B34" s="70">
        <f>'CCCL 2016-2018'!B33/12</f>
        <v>1421.7475000000002</v>
      </c>
      <c r="C34" s="71">
        <f t="shared" si="4"/>
        <v>5.9713395</v>
      </c>
      <c r="D34" s="72">
        <f t="shared" si="5"/>
        <v>9.952232500000001</v>
      </c>
      <c r="E34" s="73">
        <f t="shared" si="0"/>
        <v>103.503218</v>
      </c>
      <c r="F34" s="74">
        <f t="shared" si="10"/>
        <v>0.99522325</v>
      </c>
      <c r="G34" s="74">
        <f t="shared" si="11"/>
        <v>5.805468958333334</v>
      </c>
      <c r="H34" s="75">
        <f t="shared" si="3"/>
        <v>110.30391020833333</v>
      </c>
    </row>
    <row r="35" spans="1:8" ht="30" customHeight="1">
      <c r="A35" s="222" t="s">
        <v>121</v>
      </c>
      <c r="B35" s="222"/>
      <c r="C35" s="222"/>
      <c r="D35" s="222"/>
      <c r="E35" s="222"/>
      <c r="F35" s="222"/>
      <c r="G35" s="222"/>
      <c r="H35" s="222"/>
    </row>
    <row r="38" spans="1:2" ht="15.75">
      <c r="A38" s="61"/>
      <c r="B38" s="80"/>
    </row>
    <row r="40" ht="15.75">
      <c r="A40" s="87"/>
    </row>
    <row r="41" ht="15.75">
      <c r="A41" s="87"/>
    </row>
    <row r="42" ht="15.75">
      <c r="A42" s="87"/>
    </row>
    <row r="43" ht="15.75">
      <c r="A43" s="87"/>
    </row>
    <row r="44" ht="15.75">
      <c r="A44" s="87"/>
    </row>
    <row r="45" spans="1:2" ht="15.75">
      <c r="A45" s="61"/>
      <c r="B45" s="80"/>
    </row>
    <row r="47" ht="15.75">
      <c r="A47" s="87"/>
    </row>
    <row r="48" ht="15.75">
      <c r="A48" s="87"/>
    </row>
    <row r="49" ht="15.75">
      <c r="A49" s="87"/>
    </row>
    <row r="50" ht="15.75">
      <c r="A50" s="87"/>
    </row>
    <row r="51" ht="15.75">
      <c r="A51" s="87"/>
    </row>
    <row r="52" spans="1:5" s="44" customFormat="1" ht="15.75">
      <c r="A52" s="87"/>
      <c r="B52" s="86"/>
      <c r="E52" s="45"/>
    </row>
    <row r="53" spans="1:5" s="44" customFormat="1" ht="15.75">
      <c r="A53" s="61"/>
      <c r="B53" s="80"/>
      <c r="E53" s="45"/>
    </row>
    <row r="55" spans="1:5" s="44" customFormat="1" ht="15.75">
      <c r="A55" s="87"/>
      <c r="B55" s="86"/>
      <c r="E55" s="45"/>
    </row>
    <row r="56" spans="1:5" s="44" customFormat="1" ht="15.75">
      <c r="A56" s="87"/>
      <c r="B56" s="86"/>
      <c r="E56" s="45"/>
    </row>
    <row r="57" spans="1:5" s="44" customFormat="1" ht="15.75">
      <c r="A57" s="87"/>
      <c r="B57" s="86"/>
      <c r="E57" s="45"/>
    </row>
    <row r="58" spans="1:5" s="44" customFormat="1" ht="15.75">
      <c r="A58" s="87"/>
      <c r="B58" s="86"/>
      <c r="E58" s="45"/>
    </row>
    <row r="59" spans="1:5" s="44" customFormat="1" ht="15.75">
      <c r="A59" s="61"/>
      <c r="B59" s="80"/>
      <c r="E59" s="45"/>
    </row>
    <row r="61" spans="1:5" s="44" customFormat="1" ht="15.75">
      <c r="A61" s="87"/>
      <c r="B61" s="86"/>
      <c r="E61" s="45"/>
    </row>
    <row r="62" spans="1:5" s="44" customFormat="1" ht="15.75">
      <c r="A62" s="87"/>
      <c r="B62" s="86"/>
      <c r="E62" s="45"/>
    </row>
    <row r="63" spans="1:5" s="44" customFormat="1" ht="15.75">
      <c r="A63" s="87"/>
      <c r="B63" s="86"/>
      <c r="E63" s="45"/>
    </row>
    <row r="64" spans="1:5" s="44" customFormat="1" ht="15.75">
      <c r="A64" s="87"/>
      <c r="B64" s="86"/>
      <c r="E64" s="45"/>
    </row>
    <row r="65" spans="1:5" s="44" customFormat="1" ht="15.75">
      <c r="A65" s="87"/>
      <c r="B65" s="86"/>
      <c r="E65" s="45"/>
    </row>
    <row r="66" spans="1:5" s="44" customFormat="1" ht="15.75">
      <c r="A66" s="61"/>
      <c r="B66" s="80"/>
      <c r="E66" s="45"/>
    </row>
    <row r="69" spans="1:4" ht="15.75">
      <c r="A69" s="61"/>
      <c r="B69" s="80"/>
      <c r="C69" s="88"/>
      <c r="D69" s="88"/>
    </row>
    <row r="72" spans="1:2" ht="15.75">
      <c r="A72" s="61"/>
      <c r="B72" s="80"/>
    </row>
    <row r="76" spans="2:4" s="61" customFormat="1" ht="15.75">
      <c r="B76" s="80"/>
      <c r="C76" s="88"/>
      <c r="D76" s="88"/>
    </row>
    <row r="78" spans="3:4" ht="15.75">
      <c r="C78" s="89"/>
      <c r="D78" s="89"/>
    </row>
  </sheetData>
  <sheetProtection/>
  <mergeCells count="4">
    <mergeCell ref="A1:H1"/>
    <mergeCell ref="A2:B2"/>
    <mergeCell ref="E2:H2"/>
    <mergeCell ref="A35:H3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PageLayoutView="0" workbookViewId="0" topLeftCell="A1">
      <selection activeCell="A4" sqref="A4:A6"/>
    </sheetView>
  </sheetViews>
  <sheetFormatPr defaultColWidth="10.28125" defaultRowHeight="12.75"/>
  <cols>
    <col min="1" max="1" width="9.7109375" style="25" customWidth="1"/>
    <col min="2" max="2" width="12.421875" style="25" bestFit="1" customWidth="1"/>
    <col min="3" max="3" width="10.7109375" style="25" bestFit="1" customWidth="1"/>
    <col min="4" max="4" width="11.28125" style="25" customWidth="1"/>
    <col min="5" max="5" width="10.8515625" style="25" customWidth="1"/>
    <col min="6" max="16384" width="10.28125" style="25" customWidth="1"/>
  </cols>
  <sheetData>
    <row r="1" spans="1:6" s="17" customFormat="1" ht="29.25" customHeight="1">
      <c r="A1" s="223" t="s">
        <v>109</v>
      </c>
      <c r="B1" s="224"/>
      <c r="C1" s="224"/>
      <c r="D1" s="224"/>
      <c r="E1" s="224"/>
      <c r="F1" s="225"/>
    </row>
    <row r="2" spans="1:6" s="17" customFormat="1" ht="15">
      <c r="A2" s="226" t="s">
        <v>68</v>
      </c>
      <c r="B2" s="227"/>
      <c r="C2" s="228"/>
      <c r="D2" s="232" t="s">
        <v>69</v>
      </c>
      <c r="E2" s="233"/>
      <c r="F2" s="234"/>
    </row>
    <row r="3" spans="1:6" s="17" customFormat="1" ht="25.5" customHeight="1">
      <c r="A3" s="229"/>
      <c r="B3" s="230"/>
      <c r="C3" s="231"/>
      <c r="D3" s="235"/>
      <c r="E3" s="236"/>
      <c r="F3" s="237"/>
    </row>
    <row r="4" spans="1:6" s="18" customFormat="1" ht="12" customHeight="1">
      <c r="A4" s="238" t="s">
        <v>70</v>
      </c>
      <c r="B4" s="241" t="s">
        <v>71</v>
      </c>
      <c r="C4" s="241" t="s">
        <v>72</v>
      </c>
      <c r="D4" s="244" t="s">
        <v>73</v>
      </c>
      <c r="E4" s="244" t="s">
        <v>74</v>
      </c>
      <c r="F4" s="244" t="s">
        <v>75</v>
      </c>
    </row>
    <row r="5" spans="1:6" s="18" customFormat="1" ht="26.25" customHeight="1">
      <c r="A5" s="239"/>
      <c r="B5" s="242"/>
      <c r="C5" s="242"/>
      <c r="D5" s="244"/>
      <c r="E5" s="244"/>
      <c r="F5" s="244"/>
    </row>
    <row r="6" spans="1:6" s="18" customFormat="1" ht="15" customHeight="1">
      <c r="A6" s="240"/>
      <c r="B6" s="243"/>
      <c r="C6" s="243"/>
      <c r="D6" s="19">
        <v>0.15</v>
      </c>
      <c r="E6" s="19">
        <v>0.3</v>
      </c>
      <c r="F6" s="19">
        <v>0.5</v>
      </c>
    </row>
    <row r="7" spans="1:6" s="18" customFormat="1" ht="12">
      <c r="A7" s="20" t="s">
        <v>76</v>
      </c>
      <c r="B7" s="21">
        <v>31138.84</v>
      </c>
      <c r="C7" s="22">
        <f>B7/12/156/12*13</f>
        <v>18.020162037037036</v>
      </c>
      <c r="D7" s="23">
        <f aca="true" t="shared" si="0" ref="D7:D33">C7*1.15</f>
        <v>20.72318634259259</v>
      </c>
      <c r="E7" s="23">
        <f>C7*1.3</f>
        <v>23.426210648148146</v>
      </c>
      <c r="F7" s="23">
        <f>C7*1.5</f>
        <v>27.03024305555555</v>
      </c>
    </row>
    <row r="8" spans="1:6" s="18" customFormat="1" ht="12">
      <c r="A8" s="20" t="s">
        <v>43</v>
      </c>
      <c r="B8" s="21">
        <v>29638.84</v>
      </c>
      <c r="C8" s="22">
        <f>B8/12/156/12*13</f>
        <v>17.152106481481482</v>
      </c>
      <c r="D8" s="23">
        <f t="shared" si="0"/>
        <v>19.7249224537037</v>
      </c>
      <c r="E8" s="23">
        <f aca="true" t="shared" si="1" ref="E8:E33">C8*1.3</f>
        <v>22.297738425925928</v>
      </c>
      <c r="F8" s="23">
        <f aca="true" t="shared" si="2" ref="F8:F33">C8*1.5</f>
        <v>25.728159722222223</v>
      </c>
    </row>
    <row r="9" spans="1:6" s="18" customFormat="1" ht="12">
      <c r="A9" s="20" t="s">
        <v>34</v>
      </c>
      <c r="B9" s="21">
        <v>27723.7</v>
      </c>
      <c r="C9" s="22">
        <f aca="true" t="shared" si="3" ref="C9:C33">B9/12/156/12*13</f>
        <v>16.043807870370372</v>
      </c>
      <c r="D9" s="24">
        <f t="shared" si="0"/>
        <v>18.45037905092593</v>
      </c>
      <c r="E9" s="24">
        <f t="shared" si="1"/>
        <v>20.856950231481484</v>
      </c>
      <c r="F9" s="24">
        <f t="shared" si="2"/>
        <v>24.06571180555556</v>
      </c>
    </row>
    <row r="10" spans="1:6" s="18" customFormat="1" ht="12">
      <c r="A10" s="20" t="s">
        <v>33</v>
      </c>
      <c r="B10" s="21">
        <v>26538.88</v>
      </c>
      <c r="C10" s="22">
        <f t="shared" si="3"/>
        <v>15.358148148148148</v>
      </c>
      <c r="D10" s="24">
        <f t="shared" si="0"/>
        <v>17.66187037037037</v>
      </c>
      <c r="E10" s="24">
        <f t="shared" si="1"/>
        <v>19.965592592592593</v>
      </c>
      <c r="F10" s="24">
        <f t="shared" si="2"/>
        <v>23.037222222222223</v>
      </c>
    </row>
    <row r="11" spans="1:6" s="18" customFormat="1" ht="12">
      <c r="A11" s="20" t="s">
        <v>25</v>
      </c>
      <c r="B11" s="21">
        <v>25451.86</v>
      </c>
      <c r="C11" s="22">
        <f t="shared" si="3"/>
        <v>14.729085648148148</v>
      </c>
      <c r="D11" s="24">
        <f t="shared" si="0"/>
        <v>16.93844849537037</v>
      </c>
      <c r="E11" s="24">
        <f t="shared" si="1"/>
        <v>19.147811342592593</v>
      </c>
      <c r="F11" s="24">
        <f t="shared" si="2"/>
        <v>22.09362847222222</v>
      </c>
    </row>
    <row r="12" spans="1:6" s="18" customFormat="1" ht="12">
      <c r="A12" s="20" t="s">
        <v>27</v>
      </c>
      <c r="B12" s="21">
        <v>23220.05</v>
      </c>
      <c r="C12" s="22">
        <f t="shared" si="3"/>
        <v>13.437528935185183</v>
      </c>
      <c r="D12" s="24">
        <f t="shared" si="0"/>
        <v>15.45315827546296</v>
      </c>
      <c r="E12" s="24">
        <f t="shared" si="1"/>
        <v>17.468787615740737</v>
      </c>
      <c r="F12" s="24">
        <f t="shared" si="2"/>
        <v>20.156293402777774</v>
      </c>
    </row>
    <row r="13" spans="1:8" s="18" customFormat="1" ht="12">
      <c r="A13" s="20" t="s">
        <v>17</v>
      </c>
      <c r="B13" s="21">
        <v>22135.47</v>
      </c>
      <c r="C13" s="22">
        <f t="shared" si="3"/>
        <v>12.809878472222223</v>
      </c>
      <c r="D13" s="24">
        <f t="shared" si="0"/>
        <v>14.731360243055557</v>
      </c>
      <c r="E13" s="24">
        <f t="shared" si="1"/>
        <v>16.65284201388889</v>
      </c>
      <c r="F13" s="24">
        <f t="shared" si="2"/>
        <v>19.214817708333335</v>
      </c>
      <c r="H13" s="18" t="s">
        <v>77</v>
      </c>
    </row>
    <row r="14" spans="1:6" s="18" customFormat="1" ht="12">
      <c r="A14" s="20" t="s">
        <v>78</v>
      </c>
      <c r="B14" s="21">
        <v>23543.2</v>
      </c>
      <c r="C14" s="22">
        <f>B14/12/156/12*13</f>
        <v>13.624537037037038</v>
      </c>
      <c r="D14" s="23">
        <f t="shared" si="0"/>
        <v>15.668217592592592</v>
      </c>
      <c r="E14" s="23">
        <f>C14*1.3</f>
        <v>17.71189814814815</v>
      </c>
      <c r="F14" s="23">
        <f>C14*1.5</f>
        <v>20.43680555555556</v>
      </c>
    </row>
    <row r="15" spans="1:6" s="18" customFormat="1" ht="12">
      <c r="A15" s="20" t="s">
        <v>42</v>
      </c>
      <c r="B15" s="21">
        <v>22903.2</v>
      </c>
      <c r="C15" s="22">
        <f t="shared" si="3"/>
        <v>13.254166666666666</v>
      </c>
      <c r="D15" s="24">
        <f t="shared" si="0"/>
        <v>15.242291666666665</v>
      </c>
      <c r="E15" s="24">
        <f t="shared" si="1"/>
        <v>17.230416666666667</v>
      </c>
      <c r="F15" s="24">
        <f t="shared" si="2"/>
        <v>19.88125</v>
      </c>
    </row>
    <row r="16" spans="1:6" s="18" customFormat="1" ht="12">
      <c r="A16" s="20" t="s">
        <v>30</v>
      </c>
      <c r="B16" s="21">
        <v>22086.11</v>
      </c>
      <c r="C16" s="22">
        <f t="shared" si="3"/>
        <v>12.781313657407408</v>
      </c>
      <c r="D16" s="24">
        <f t="shared" si="0"/>
        <v>14.698510706018517</v>
      </c>
      <c r="E16" s="24">
        <f t="shared" si="1"/>
        <v>16.615707754629632</v>
      </c>
      <c r="F16" s="24">
        <f t="shared" si="2"/>
        <v>19.17197048611111</v>
      </c>
    </row>
    <row r="17" spans="1:6" s="18" customFormat="1" ht="12">
      <c r="A17" s="20" t="s">
        <v>19</v>
      </c>
      <c r="B17" s="21">
        <v>21409.82</v>
      </c>
      <c r="C17" s="22">
        <f t="shared" si="3"/>
        <v>12.38994212962963</v>
      </c>
      <c r="D17" s="24">
        <f t="shared" si="0"/>
        <v>14.248433449074072</v>
      </c>
      <c r="E17" s="24">
        <f t="shared" si="1"/>
        <v>16.106924768518518</v>
      </c>
      <c r="F17" s="24">
        <f t="shared" si="2"/>
        <v>18.584913194444443</v>
      </c>
    </row>
    <row r="18" spans="1:6" s="18" customFormat="1" ht="12">
      <c r="A18" s="20" t="s">
        <v>18</v>
      </c>
      <c r="B18" s="21">
        <v>20829.26</v>
      </c>
      <c r="C18" s="22">
        <f t="shared" si="3"/>
        <v>12.053969907407405</v>
      </c>
      <c r="D18" s="24">
        <f t="shared" si="0"/>
        <v>13.862065393518515</v>
      </c>
      <c r="E18" s="24">
        <f t="shared" si="1"/>
        <v>15.670160879629627</v>
      </c>
      <c r="F18" s="24">
        <f t="shared" si="2"/>
        <v>18.080954861111106</v>
      </c>
    </row>
    <row r="19" spans="1:6" s="18" customFormat="1" ht="12">
      <c r="A19" s="20" t="s">
        <v>23</v>
      </c>
      <c r="B19" s="21">
        <v>20344.07</v>
      </c>
      <c r="C19" s="22">
        <f t="shared" si="3"/>
        <v>11.773188657407406</v>
      </c>
      <c r="D19" s="24">
        <f t="shared" si="0"/>
        <v>13.539166956018516</v>
      </c>
      <c r="E19" s="24">
        <f t="shared" si="1"/>
        <v>15.305145254629629</v>
      </c>
      <c r="F19" s="24">
        <f t="shared" si="2"/>
        <v>17.65978298611111</v>
      </c>
    </row>
    <row r="20" spans="1:6" s="18" customFormat="1" ht="12">
      <c r="A20" s="20" t="s">
        <v>79</v>
      </c>
      <c r="B20" s="21">
        <v>21248.24</v>
      </c>
      <c r="C20" s="22">
        <f>B20/12/156/12*13</f>
        <v>12.296435185185185</v>
      </c>
      <c r="D20" s="23">
        <f t="shared" si="0"/>
        <v>14.140900462962962</v>
      </c>
      <c r="E20" s="23">
        <f>C20*1.3</f>
        <v>15.985365740740741</v>
      </c>
      <c r="F20" s="23">
        <f>C20*1.5</f>
        <v>18.444652777777776</v>
      </c>
    </row>
    <row r="21" spans="1:6" s="18" customFormat="1" ht="12">
      <c r="A21" s="20" t="s">
        <v>41</v>
      </c>
      <c r="B21" s="21">
        <v>20788.24</v>
      </c>
      <c r="C21" s="22">
        <f t="shared" si="3"/>
        <v>12.030231481481483</v>
      </c>
      <c r="D21" s="24">
        <f t="shared" si="0"/>
        <v>13.834766203703705</v>
      </c>
      <c r="E21" s="24">
        <f t="shared" si="1"/>
        <v>15.639300925925928</v>
      </c>
      <c r="F21" s="24">
        <f t="shared" si="2"/>
        <v>18.045347222222226</v>
      </c>
    </row>
    <row r="22" spans="1:6" s="18" customFormat="1" ht="12">
      <c r="A22" s="20" t="s">
        <v>32</v>
      </c>
      <c r="B22" s="21">
        <v>20019.1</v>
      </c>
      <c r="C22" s="22">
        <f t="shared" si="3"/>
        <v>11.585127314814816</v>
      </c>
      <c r="D22" s="24">
        <f t="shared" si="0"/>
        <v>13.322896412037037</v>
      </c>
      <c r="E22" s="24">
        <f t="shared" si="1"/>
        <v>15.06066550925926</v>
      </c>
      <c r="F22" s="24">
        <f t="shared" si="2"/>
        <v>17.377690972222226</v>
      </c>
    </row>
    <row r="23" spans="1:6" s="18" customFormat="1" ht="12">
      <c r="A23" s="20" t="s">
        <v>21</v>
      </c>
      <c r="B23" s="21">
        <v>19669.91</v>
      </c>
      <c r="C23" s="22">
        <f t="shared" si="3"/>
        <v>11.383049768518518</v>
      </c>
      <c r="D23" s="24">
        <f t="shared" si="0"/>
        <v>13.090507233796295</v>
      </c>
      <c r="E23" s="24">
        <f t="shared" si="1"/>
        <v>14.797964699074074</v>
      </c>
      <c r="F23" s="24">
        <f t="shared" si="2"/>
        <v>17.074574652777777</v>
      </c>
    </row>
    <row r="24" spans="1:6" s="18" customFormat="1" ht="12">
      <c r="A24" s="20" t="s">
        <v>20</v>
      </c>
      <c r="B24" s="21">
        <v>19343.33</v>
      </c>
      <c r="C24" s="22">
        <f t="shared" si="3"/>
        <v>11.194056712962965</v>
      </c>
      <c r="D24" s="24">
        <f t="shared" si="0"/>
        <v>12.873165219907408</v>
      </c>
      <c r="E24" s="24">
        <f t="shared" si="1"/>
        <v>14.552273726851855</v>
      </c>
      <c r="F24" s="24">
        <f t="shared" si="2"/>
        <v>16.79108506944445</v>
      </c>
    </row>
    <row r="25" spans="1:6" s="18" customFormat="1" ht="12">
      <c r="A25" s="20" t="s">
        <v>26</v>
      </c>
      <c r="B25" s="21">
        <v>19063.8</v>
      </c>
      <c r="C25" s="22">
        <f t="shared" si="3"/>
        <v>11.032291666666666</v>
      </c>
      <c r="D25" s="24">
        <f t="shared" si="0"/>
        <v>12.687135416666665</v>
      </c>
      <c r="E25" s="24">
        <f t="shared" si="1"/>
        <v>14.341979166666667</v>
      </c>
      <c r="F25" s="24">
        <f t="shared" si="2"/>
        <v>16.5484375</v>
      </c>
    </row>
    <row r="26" spans="1:6" s="18" customFormat="1" ht="12">
      <c r="A26" s="20" t="s">
        <v>31</v>
      </c>
      <c r="B26" s="21">
        <v>18333.93</v>
      </c>
      <c r="C26" s="22">
        <f t="shared" si="3"/>
        <v>10.609913194444445</v>
      </c>
      <c r="D26" s="24">
        <f t="shared" si="0"/>
        <v>12.20140017361111</v>
      </c>
      <c r="E26" s="24">
        <f t="shared" si="1"/>
        <v>13.792887152777778</v>
      </c>
      <c r="F26" s="24">
        <f t="shared" si="2"/>
        <v>15.914869791666668</v>
      </c>
    </row>
    <row r="27" spans="1:6" s="18" customFormat="1" ht="12">
      <c r="A27" s="20" t="s">
        <v>40</v>
      </c>
      <c r="B27" s="21">
        <v>18034.07</v>
      </c>
      <c r="C27" s="22">
        <f t="shared" si="3"/>
        <v>10.43638310185185</v>
      </c>
      <c r="D27" s="24">
        <f t="shared" si="0"/>
        <v>12.001840567129628</v>
      </c>
      <c r="E27" s="24">
        <f t="shared" si="1"/>
        <v>13.567298032407406</v>
      </c>
      <c r="F27" s="24">
        <f t="shared" si="2"/>
        <v>15.654574652777775</v>
      </c>
    </row>
    <row r="28" spans="1:6" s="18" customFormat="1" ht="12">
      <c r="A28" s="20" t="s">
        <v>80</v>
      </c>
      <c r="B28" s="21">
        <v>18661.97</v>
      </c>
      <c r="C28" s="22">
        <f>B28/12/156/12*13</f>
        <v>10.799751157407407</v>
      </c>
      <c r="D28" s="23">
        <f t="shared" si="0"/>
        <v>12.419713831018516</v>
      </c>
      <c r="E28" s="23">
        <f>C28*1.3</f>
        <v>14.039676504629629</v>
      </c>
      <c r="F28" s="23">
        <f>C28*1.5</f>
        <v>16.19962673611111</v>
      </c>
    </row>
    <row r="29" spans="1:6" s="18" customFormat="1" ht="12">
      <c r="A29" s="20" t="s">
        <v>39</v>
      </c>
      <c r="B29" s="21">
        <v>18341.97</v>
      </c>
      <c r="C29" s="22">
        <f t="shared" si="3"/>
        <v>10.614565972222223</v>
      </c>
      <c r="D29" s="24">
        <f t="shared" si="0"/>
        <v>12.206750868055556</v>
      </c>
      <c r="E29" s="24">
        <f t="shared" si="1"/>
        <v>13.79893576388889</v>
      </c>
      <c r="F29" s="24">
        <f t="shared" si="2"/>
        <v>15.921848958333335</v>
      </c>
    </row>
    <row r="30" spans="1:6" s="18" customFormat="1" ht="12">
      <c r="A30" s="20" t="s">
        <v>38</v>
      </c>
      <c r="B30" s="21">
        <v>17970.54</v>
      </c>
      <c r="C30" s="22">
        <f t="shared" si="3"/>
        <v>10.399618055555555</v>
      </c>
      <c r="D30" s="24">
        <f t="shared" si="0"/>
        <v>11.959560763888888</v>
      </c>
      <c r="E30" s="24">
        <f t="shared" si="1"/>
        <v>13.519503472222222</v>
      </c>
      <c r="F30" s="24">
        <f t="shared" si="2"/>
        <v>15.599427083333332</v>
      </c>
    </row>
    <row r="31" spans="1:6" s="18" customFormat="1" ht="12">
      <c r="A31" s="20" t="s">
        <v>37</v>
      </c>
      <c r="B31" s="21">
        <v>17656.56</v>
      </c>
      <c r="C31" s="22">
        <f t="shared" si="3"/>
        <v>10.217916666666667</v>
      </c>
      <c r="D31" s="24">
        <f t="shared" si="0"/>
        <v>11.750604166666667</v>
      </c>
      <c r="E31" s="24">
        <f t="shared" si="1"/>
        <v>13.283291666666669</v>
      </c>
      <c r="F31" s="24">
        <f t="shared" si="2"/>
        <v>15.326875000000001</v>
      </c>
    </row>
    <row r="32" spans="1:6" s="18" customFormat="1" ht="12">
      <c r="A32" s="20" t="s">
        <v>36</v>
      </c>
      <c r="B32" s="21">
        <v>17290.31</v>
      </c>
      <c r="C32" s="22">
        <f t="shared" si="3"/>
        <v>10.005966435185186</v>
      </c>
      <c r="D32" s="24">
        <f t="shared" si="0"/>
        <v>11.506861400462963</v>
      </c>
      <c r="E32" s="24">
        <f t="shared" si="1"/>
        <v>13.007756365740743</v>
      </c>
      <c r="F32" s="24">
        <f t="shared" si="2"/>
        <v>15.00894965277778</v>
      </c>
    </row>
    <row r="33" spans="1:6" s="18" customFormat="1" ht="12">
      <c r="A33" s="20" t="s">
        <v>35</v>
      </c>
      <c r="B33" s="21">
        <v>17060.97</v>
      </c>
      <c r="C33" s="22">
        <f t="shared" si="3"/>
        <v>9.873246527777779</v>
      </c>
      <c r="D33" s="24">
        <f t="shared" si="0"/>
        <v>11.354233506944444</v>
      </c>
      <c r="E33" s="24">
        <f t="shared" si="1"/>
        <v>12.835220486111114</v>
      </c>
      <c r="F33" s="24">
        <f t="shared" si="2"/>
        <v>14.809869791666667</v>
      </c>
    </row>
  </sheetData>
  <sheetProtection/>
  <mergeCells count="9">
    <mergeCell ref="A1:F1"/>
    <mergeCell ref="A2:C3"/>
    <mergeCell ref="D2:F3"/>
    <mergeCell ref="A4:A6"/>
    <mergeCell ref="B4:B6"/>
    <mergeCell ref="C4:C6"/>
    <mergeCell ref="D4:D5"/>
    <mergeCell ref="E4:E5"/>
    <mergeCell ref="F4:F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9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9.140625" style="100" customWidth="1"/>
    <col min="2" max="3" width="15.7109375" style="101" customWidth="1"/>
    <col min="4" max="4" width="9.140625" style="101" customWidth="1"/>
    <col min="5" max="5" width="15.00390625" style="101" customWidth="1"/>
    <col min="6" max="6" width="18.7109375" style="101" customWidth="1"/>
    <col min="7" max="7" width="13.7109375" style="101" customWidth="1"/>
    <col min="8" max="16384" width="9.140625" style="101" customWidth="1"/>
  </cols>
  <sheetData>
    <row r="2" spans="1:3" ht="15">
      <c r="A2" s="245" t="s">
        <v>129</v>
      </c>
      <c r="B2" s="245"/>
      <c r="C2" s="245"/>
    </row>
    <row r="3" spans="5:7" ht="15">
      <c r="E3" s="246" t="s">
        <v>130</v>
      </c>
      <c r="F3" s="246"/>
      <c r="G3" s="246"/>
    </row>
    <row r="4" spans="1:7" s="100" customFormat="1" ht="60">
      <c r="A4" s="102" t="s">
        <v>2</v>
      </c>
      <c r="B4" s="102" t="s">
        <v>131</v>
      </c>
      <c r="C4" s="102" t="s">
        <v>132</v>
      </c>
      <c r="D4" s="102"/>
      <c r="E4" s="102" t="s">
        <v>133</v>
      </c>
      <c r="F4" s="102" t="s">
        <v>134</v>
      </c>
      <c r="G4" s="102" t="s">
        <v>135</v>
      </c>
    </row>
    <row r="5" spans="1:7" ht="15">
      <c r="A5" s="102" t="s">
        <v>136</v>
      </c>
      <c r="B5" s="103">
        <v>32.4</v>
      </c>
      <c r="C5" s="103">
        <f>B5*12</f>
        <v>388.79999999999995</v>
      </c>
      <c r="D5" s="104"/>
      <c r="E5" s="105"/>
      <c r="F5" s="105"/>
      <c r="G5" s="104"/>
    </row>
    <row r="6" spans="1:7" ht="15">
      <c r="A6" s="102" t="s">
        <v>137</v>
      </c>
      <c r="B6" s="103">
        <v>39.31</v>
      </c>
      <c r="C6" s="103">
        <f>B6*12</f>
        <v>471.72</v>
      </c>
      <c r="D6" s="104"/>
      <c r="E6" s="105">
        <v>44.76</v>
      </c>
      <c r="F6" s="105">
        <v>426.96</v>
      </c>
      <c r="G6" s="106">
        <f>SUM(E6:F6)</f>
        <v>471.71999999999997</v>
      </c>
    </row>
    <row r="7" spans="1:7" ht="15">
      <c r="A7" s="102" t="s">
        <v>44</v>
      </c>
      <c r="B7" s="103">
        <v>45.8</v>
      </c>
      <c r="C7" s="103">
        <f>B7*12</f>
        <v>549.5999999999999</v>
      </c>
      <c r="D7" s="104"/>
      <c r="E7" s="105">
        <v>52.08</v>
      </c>
      <c r="F7" s="105">
        <v>497.52</v>
      </c>
      <c r="G7" s="106">
        <f>SUM(E7:F7)</f>
        <v>549.6</v>
      </c>
    </row>
    <row r="8" spans="1:7" ht="15">
      <c r="A8" s="102" t="s">
        <v>138</v>
      </c>
      <c r="B8" s="103">
        <v>51.9</v>
      </c>
      <c r="C8" s="103">
        <f>B8*12</f>
        <v>622.8</v>
      </c>
      <c r="D8" s="104"/>
      <c r="E8" s="105">
        <v>59.4</v>
      </c>
      <c r="F8" s="105">
        <v>563.4</v>
      </c>
      <c r="G8" s="106">
        <f>SUM(E8:F8)</f>
        <v>622.8</v>
      </c>
    </row>
    <row r="9" ht="15">
      <c r="B9" s="107"/>
    </row>
  </sheetData>
  <sheetProtection/>
  <mergeCells count="2">
    <mergeCell ref="A2:C2"/>
    <mergeCell ref="E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5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5.421875" style="11" customWidth="1"/>
    <col min="2" max="2" width="16.28125" style="10" customWidth="1"/>
    <col min="3" max="3" width="14.28125" style="10" customWidth="1"/>
    <col min="4" max="4" width="14.00390625" style="10" customWidth="1"/>
    <col min="5" max="5" width="14.00390625" style="136" customWidth="1"/>
    <col min="6" max="6" width="14.28125" style="10" customWidth="1"/>
    <col min="7" max="7" width="13.421875" style="11" customWidth="1"/>
    <col min="8" max="16384" width="9.140625" style="11" customWidth="1"/>
  </cols>
  <sheetData>
    <row r="1" spans="1:6" s="7" customFormat="1" ht="45.75" customHeight="1">
      <c r="A1" s="6" t="s">
        <v>65</v>
      </c>
      <c r="B1" s="41" t="s">
        <v>123</v>
      </c>
      <c r="C1" s="41" t="s">
        <v>124</v>
      </c>
      <c r="D1" s="95" t="s">
        <v>125</v>
      </c>
      <c r="E1" s="131" t="s">
        <v>126</v>
      </c>
      <c r="F1" s="96" t="s">
        <v>147</v>
      </c>
    </row>
    <row r="2" spans="1:6" ht="24.75" customHeight="1">
      <c r="A2" s="12" t="s">
        <v>62</v>
      </c>
      <c r="B2" s="8">
        <v>684151.75</v>
      </c>
      <c r="C2" s="8">
        <v>638818.69</v>
      </c>
      <c r="D2" s="12">
        <v>528480.43</v>
      </c>
      <c r="E2" s="132">
        <f>(B2+C2+D2)/3</f>
        <v>617150.29</v>
      </c>
      <c r="F2" s="9">
        <f>'previsioni bilancio 2020'!F28</f>
        <v>389900</v>
      </c>
    </row>
    <row r="3" spans="1:6" ht="24.75" customHeight="1">
      <c r="A3" s="12" t="s">
        <v>63</v>
      </c>
      <c r="B3" s="8"/>
      <c r="C3" s="8"/>
      <c r="D3" s="12"/>
      <c r="E3" s="132"/>
      <c r="F3" s="9">
        <f>'previsioni bilancio 2020'!G28</f>
        <v>103700</v>
      </c>
    </row>
    <row r="4" spans="1:6" ht="24.75" customHeight="1">
      <c r="A4" s="12" t="s">
        <v>64</v>
      </c>
      <c r="B4" s="8">
        <v>49666.27</v>
      </c>
      <c r="C4" s="8">
        <v>45500</v>
      </c>
      <c r="D4" s="12">
        <v>33998.42</v>
      </c>
      <c r="E4" s="132">
        <f>(B4+C4+D4)/3</f>
        <v>43054.89666666666</v>
      </c>
      <c r="F4" s="9">
        <f>'previsioni bilancio 2020'!H28</f>
        <v>33000</v>
      </c>
    </row>
    <row r="5" spans="1:6" ht="18.75" customHeight="1">
      <c r="A5" s="12" t="s">
        <v>148</v>
      </c>
      <c r="B5" s="8"/>
      <c r="C5" s="8"/>
      <c r="D5" s="12"/>
      <c r="E5" s="131"/>
      <c r="F5" s="9">
        <v>24000</v>
      </c>
    </row>
    <row r="6" spans="1:6" ht="23.25" customHeight="1">
      <c r="A6" s="12" t="s">
        <v>149</v>
      </c>
      <c r="B6" s="8"/>
      <c r="C6" s="8"/>
      <c r="D6" s="12"/>
      <c r="E6" s="132"/>
      <c r="F6" s="9">
        <v>18000</v>
      </c>
    </row>
    <row r="7" spans="1:6" ht="19.5" customHeight="1">
      <c r="A7" s="12" t="s">
        <v>150</v>
      </c>
      <c r="B7" s="8"/>
      <c r="C7" s="8"/>
      <c r="D7" s="12"/>
      <c r="E7" s="132"/>
      <c r="F7" s="9">
        <v>6000</v>
      </c>
    </row>
    <row r="8" spans="1:6" ht="18" customHeight="1">
      <c r="A8" s="12"/>
      <c r="B8" s="8"/>
      <c r="C8" s="8"/>
      <c r="D8" s="12"/>
      <c r="E8" s="132"/>
      <c r="F8" s="9"/>
    </row>
    <row r="9" spans="1:6" ht="18" customHeight="1">
      <c r="A9" s="12"/>
      <c r="B9" s="8"/>
      <c r="C9" s="8"/>
      <c r="D9" s="12"/>
      <c r="E9" s="131"/>
      <c r="F9" s="9"/>
    </row>
    <row r="10" spans="1:6" ht="18" customHeight="1" thickBot="1">
      <c r="A10" s="92"/>
      <c r="B10" s="14"/>
      <c r="C10" s="14"/>
      <c r="D10" s="15"/>
      <c r="E10" s="133"/>
      <c r="F10" s="97"/>
    </row>
    <row r="11" spans="1:6" ht="24" customHeight="1" thickBot="1">
      <c r="A11" s="93" t="s">
        <v>66</v>
      </c>
      <c r="B11" s="94">
        <f>SUM(B2:B10)</f>
        <v>733818.02</v>
      </c>
      <c r="C11" s="94">
        <f>SUM(C2:C10)</f>
        <v>684318.69</v>
      </c>
      <c r="D11" s="13">
        <f>SUM(D2:D10)</f>
        <v>562478.8500000001</v>
      </c>
      <c r="E11" s="134">
        <f>SUM(E2:E10)</f>
        <v>660205.1866666666</v>
      </c>
      <c r="F11" s="98">
        <f>SUM(F2:F10)</f>
        <v>574600</v>
      </c>
    </row>
    <row r="13" ht="23.25" customHeight="1">
      <c r="E13" s="135"/>
    </row>
    <row r="14" ht="20.25" customHeight="1"/>
    <row r="15" ht="19.5" customHeight="1">
      <c r="E15" s="135"/>
    </row>
    <row r="16" ht="20.25" customHeight="1"/>
    <row r="19" ht="12.75">
      <c r="E19" s="135"/>
    </row>
    <row r="23" ht="12.75">
      <c r="E23" s="135"/>
    </row>
    <row r="27" ht="12.75">
      <c r="E27" s="135"/>
    </row>
    <row r="31" ht="12.75">
      <c r="E31" s="135"/>
    </row>
    <row r="35" ht="12.75">
      <c r="E35" s="135"/>
    </row>
    <row r="39" ht="12.75">
      <c r="E39" s="135"/>
    </row>
    <row r="43" ht="12.75">
      <c r="E43" s="135"/>
    </row>
    <row r="47" ht="12.75">
      <c r="E47" s="135"/>
    </row>
    <row r="51" ht="12.75">
      <c r="E51" s="135"/>
    </row>
    <row r="55" ht="12.75">
      <c r="E55" s="135"/>
    </row>
    <row r="59" ht="12.75">
      <c r="E59" s="135"/>
    </row>
    <row r="63" ht="12.75">
      <c r="E63" s="135"/>
    </row>
    <row r="67" ht="12.75">
      <c r="E67" s="135"/>
    </row>
    <row r="71" ht="12.75">
      <c r="E71" s="135"/>
    </row>
    <row r="75" ht="12.75">
      <c r="E75" s="135"/>
    </row>
    <row r="79" ht="12.75">
      <c r="E79" s="135"/>
    </row>
    <row r="83" ht="12.75">
      <c r="E83" s="135"/>
    </row>
    <row r="87" ht="12.75">
      <c r="E87" s="135"/>
    </row>
    <row r="91" ht="12.75">
      <c r="E91" s="135"/>
    </row>
    <row r="95" ht="12.75">
      <c r="E95" s="135"/>
    </row>
    <row r="99" ht="12.75">
      <c r="E99" s="135"/>
    </row>
    <row r="103" ht="12.75">
      <c r="E103" s="135"/>
    </row>
    <row r="107" ht="12.75">
      <c r="E107" s="135"/>
    </row>
    <row r="111" ht="12.75">
      <c r="E111" s="135"/>
    </row>
    <row r="115" ht="12.75">
      <c r="E115" s="135"/>
    </row>
    <row r="119" ht="12.75">
      <c r="E119" s="135"/>
    </row>
    <row r="123" ht="12.75">
      <c r="E123" s="135"/>
    </row>
    <row r="127" ht="12.75">
      <c r="E127" s="135"/>
    </row>
    <row r="131" ht="12.75">
      <c r="E131" s="135"/>
    </row>
    <row r="135" ht="12.75">
      <c r="E135" s="135"/>
    </row>
    <row r="139" ht="12.75">
      <c r="E139" s="135"/>
    </row>
    <row r="143" ht="12.75">
      <c r="E143" s="135"/>
    </row>
    <row r="147" ht="12.75">
      <c r="E147" s="135"/>
    </row>
    <row r="151" ht="12.75">
      <c r="E151" s="135"/>
    </row>
    <row r="155" ht="12.75">
      <c r="E155" s="135"/>
    </row>
    <row r="159" ht="12.75">
      <c r="E159" s="135"/>
    </row>
    <row r="163" ht="12.75">
      <c r="E163" s="135"/>
    </row>
    <row r="167" ht="12.75">
      <c r="E167" s="135"/>
    </row>
    <row r="171" ht="12.75">
      <c r="E171" s="135"/>
    </row>
    <row r="175" ht="12.75">
      <c r="E175" s="135"/>
    </row>
    <row r="179" ht="12.75">
      <c r="E179" s="135"/>
    </row>
    <row r="183" ht="12.75">
      <c r="E183" s="135"/>
    </row>
    <row r="187" ht="12.75">
      <c r="E187" s="135"/>
    </row>
    <row r="191" ht="12.75">
      <c r="E191" s="135"/>
    </row>
    <row r="195" ht="12.75">
      <c r="E195" s="135"/>
    </row>
    <row r="199" ht="12.75">
      <c r="E199" s="135"/>
    </row>
    <row r="203" ht="12.75">
      <c r="E203" s="135"/>
    </row>
    <row r="207" ht="12.75">
      <c r="E207" s="135"/>
    </row>
    <row r="211" ht="12.75">
      <c r="E211" s="135"/>
    </row>
    <row r="215" ht="12.75">
      <c r="E215" s="135"/>
    </row>
    <row r="219" ht="12.75">
      <c r="E219" s="135"/>
    </row>
    <row r="223" ht="12.75">
      <c r="E223" s="135"/>
    </row>
    <row r="227" ht="12.75">
      <c r="E227" s="135"/>
    </row>
    <row r="231" ht="12.75">
      <c r="E231" s="135"/>
    </row>
    <row r="235" ht="12.75">
      <c r="E235" s="135"/>
    </row>
    <row r="239" ht="12.75">
      <c r="E239" s="135"/>
    </row>
    <row r="243" ht="12.75">
      <c r="E243" s="135"/>
    </row>
    <row r="247" ht="12.75">
      <c r="E247" s="135"/>
    </row>
    <row r="251" ht="12.75">
      <c r="E251" s="135"/>
    </row>
    <row r="255" ht="12.75">
      <c r="E255" s="135"/>
    </row>
    <row r="259" ht="12.75">
      <c r="E259" s="135"/>
    </row>
    <row r="263" ht="12.75">
      <c r="E263" s="135"/>
    </row>
    <row r="267" ht="12.75">
      <c r="E267" s="135"/>
    </row>
    <row r="271" ht="12.75">
      <c r="E271" s="135"/>
    </row>
    <row r="275" ht="12.75">
      <c r="E275" s="135"/>
    </row>
    <row r="279" ht="12.75">
      <c r="E279" s="135"/>
    </row>
    <row r="283" ht="12.75">
      <c r="E283" s="135"/>
    </row>
    <row r="287" ht="12.75">
      <c r="E287" s="135"/>
    </row>
    <row r="291" ht="12.75">
      <c r="E291" s="135"/>
    </row>
    <row r="295" ht="12.75">
      <c r="E295" s="135"/>
    </row>
    <row r="299" ht="12.75">
      <c r="E299" s="135"/>
    </row>
    <row r="303" ht="12.75">
      <c r="E303" s="135"/>
    </row>
    <row r="307" ht="12.75">
      <c r="E307" s="135"/>
    </row>
    <row r="311" ht="12.75">
      <c r="E311" s="135"/>
    </row>
    <row r="315" ht="12.75">
      <c r="E315" s="135"/>
    </row>
    <row r="319" ht="12.75">
      <c r="E319" s="135"/>
    </row>
    <row r="323" ht="12.75">
      <c r="E323" s="135"/>
    </row>
    <row r="327" ht="12.75">
      <c r="E327" s="135"/>
    </row>
    <row r="331" ht="12.75">
      <c r="E331" s="135"/>
    </row>
    <row r="335" ht="12.75">
      <c r="E335" s="135"/>
    </row>
    <row r="339" ht="12.75">
      <c r="E339" s="135"/>
    </row>
    <row r="343" ht="12.75">
      <c r="E343" s="135"/>
    </row>
    <row r="347" ht="12.75">
      <c r="E347" s="135"/>
    </row>
    <row r="351" ht="12.75">
      <c r="E351" s="135"/>
    </row>
    <row r="355" ht="12.75">
      <c r="E355" s="135"/>
    </row>
    <row r="359" ht="12.75">
      <c r="E359" s="135"/>
    </row>
    <row r="363" ht="12.75">
      <c r="E363" s="135"/>
    </row>
    <row r="367" ht="12.75">
      <c r="E367" s="135"/>
    </row>
    <row r="371" ht="12.75">
      <c r="E371" s="135"/>
    </row>
    <row r="375" ht="12.75">
      <c r="E375" s="135"/>
    </row>
    <row r="379" ht="12.75">
      <c r="E379" s="135"/>
    </row>
    <row r="383" ht="12.75">
      <c r="E383" s="135"/>
    </row>
    <row r="387" ht="12.75">
      <c r="E387" s="135"/>
    </row>
    <row r="391" ht="12.75">
      <c r="E391" s="135"/>
    </row>
    <row r="395" ht="12.75">
      <c r="E395" s="135"/>
    </row>
    <row r="399" ht="12.75">
      <c r="E399" s="135"/>
    </row>
    <row r="403" ht="12.75">
      <c r="E403" s="135"/>
    </row>
    <row r="407" ht="12.75">
      <c r="E407" s="135"/>
    </row>
    <row r="411" ht="12.75">
      <c r="E411" s="135"/>
    </row>
    <row r="415" ht="12.75">
      <c r="E415" s="135"/>
    </row>
    <row r="419" ht="12.75">
      <c r="E419" s="135"/>
    </row>
    <row r="423" ht="12.75">
      <c r="E423" s="135"/>
    </row>
    <row r="427" ht="12.75">
      <c r="E427" s="135"/>
    </row>
    <row r="431" ht="12.75">
      <c r="E431" s="135"/>
    </row>
    <row r="435" ht="12.75">
      <c r="E435" s="135"/>
    </row>
    <row r="439" ht="12.75">
      <c r="E439" s="135"/>
    </row>
    <row r="443" ht="12.75">
      <c r="E443" s="135"/>
    </row>
    <row r="447" ht="12.75">
      <c r="E447" s="135"/>
    </row>
    <row r="451" ht="12.75">
      <c r="E451" s="135"/>
    </row>
    <row r="455" ht="12.75">
      <c r="E455" s="135"/>
    </row>
    <row r="459" ht="12.75">
      <c r="E459" s="135"/>
    </row>
    <row r="463" ht="12.75">
      <c r="E463" s="135"/>
    </row>
    <row r="467" ht="12.75">
      <c r="E467" s="135"/>
    </row>
    <row r="471" ht="12.75">
      <c r="E471" s="135"/>
    </row>
    <row r="475" ht="12.75">
      <c r="E475" s="135"/>
    </row>
    <row r="479" ht="12.75">
      <c r="E479" s="135"/>
    </row>
    <row r="483" ht="12.75">
      <c r="E483" s="135"/>
    </row>
    <row r="487" ht="12.75">
      <c r="E487" s="135"/>
    </row>
    <row r="491" ht="12.75">
      <c r="E491" s="135"/>
    </row>
    <row r="495" ht="12.75">
      <c r="E495" s="135"/>
    </row>
    <row r="499" ht="12.75">
      <c r="E499" s="135"/>
    </row>
    <row r="503" ht="12.75">
      <c r="E503" s="135"/>
    </row>
    <row r="507" ht="12.75">
      <c r="E507" s="135"/>
    </row>
    <row r="511" ht="12.75">
      <c r="E511" s="135"/>
    </row>
    <row r="515" ht="12.75">
      <c r="E515" s="135"/>
    </row>
    <row r="519" ht="12.75">
      <c r="E519" s="135"/>
    </row>
    <row r="523" ht="12.75">
      <c r="E523" s="135"/>
    </row>
    <row r="527" ht="12.75">
      <c r="E527" s="135"/>
    </row>
    <row r="531" ht="12.75">
      <c r="E531" s="135"/>
    </row>
    <row r="535" ht="12.75">
      <c r="E535" s="135"/>
    </row>
    <row r="539" ht="12.75">
      <c r="E539" s="135"/>
    </row>
    <row r="543" ht="12.75">
      <c r="E543" s="135"/>
    </row>
    <row r="547" ht="12.75">
      <c r="E547" s="135"/>
    </row>
    <row r="551" ht="12.75">
      <c r="E551" s="135"/>
    </row>
    <row r="555" ht="12.75">
      <c r="E555" s="135"/>
    </row>
    <row r="559" ht="12.75">
      <c r="E559" s="135"/>
    </row>
    <row r="563" ht="12.75">
      <c r="E563" s="135"/>
    </row>
    <row r="567" ht="12.75">
      <c r="E567" s="135"/>
    </row>
    <row r="571" ht="12.75">
      <c r="E571" s="135"/>
    </row>
    <row r="575" ht="12.75">
      <c r="E575" s="135"/>
    </row>
    <row r="579" ht="12.75">
      <c r="E579" s="135"/>
    </row>
    <row r="583" ht="12.75">
      <c r="E583" s="135"/>
    </row>
    <row r="587" ht="12.75">
      <c r="E587" s="135"/>
    </row>
    <row r="591" ht="12.75">
      <c r="E591" s="135"/>
    </row>
    <row r="595" ht="12.75">
      <c r="E595" s="135"/>
    </row>
    <row r="599" ht="12.75">
      <c r="E599" s="135"/>
    </row>
    <row r="603" ht="12.75">
      <c r="E603" s="135"/>
    </row>
    <row r="607" ht="12.75">
      <c r="E607" s="135"/>
    </row>
    <row r="611" ht="12.75">
      <c r="E611" s="135"/>
    </row>
    <row r="615" ht="12.75">
      <c r="E615" s="135"/>
    </row>
    <row r="619" ht="12.75">
      <c r="E619" s="135"/>
    </row>
    <row r="623" ht="12.75">
      <c r="E623" s="135"/>
    </row>
    <row r="627" ht="12.75">
      <c r="E627" s="135"/>
    </row>
    <row r="631" ht="12.75">
      <c r="E631" s="135"/>
    </row>
    <row r="635" ht="12.75">
      <c r="E635" s="135"/>
    </row>
    <row r="639" ht="12.75">
      <c r="E639" s="135"/>
    </row>
    <row r="643" ht="12.75">
      <c r="E643" s="135"/>
    </row>
    <row r="647" ht="12.75">
      <c r="E647" s="135"/>
    </row>
    <row r="651" ht="12.75">
      <c r="E651" s="135"/>
    </row>
    <row r="655" ht="12.75">
      <c r="E655" s="135"/>
    </row>
    <row r="659" ht="12.75">
      <c r="E659" s="135"/>
    </row>
    <row r="663" ht="12.75">
      <c r="E663" s="135"/>
    </row>
    <row r="667" ht="12.75">
      <c r="E667" s="135"/>
    </row>
    <row r="671" ht="12.75">
      <c r="E671" s="135"/>
    </row>
    <row r="675" ht="12.75">
      <c r="E675" s="135"/>
    </row>
    <row r="679" ht="12.75">
      <c r="E679" s="135"/>
    </row>
    <row r="683" ht="12.75">
      <c r="E683" s="135"/>
    </row>
    <row r="687" ht="12.75">
      <c r="E687" s="135"/>
    </row>
    <row r="691" ht="12.75">
      <c r="E691" s="135"/>
    </row>
    <row r="695" ht="12.75">
      <c r="E695" s="135"/>
    </row>
    <row r="699" ht="12.75">
      <c r="E699" s="135"/>
    </row>
    <row r="703" ht="12.75">
      <c r="E703" s="135"/>
    </row>
    <row r="707" ht="12.75">
      <c r="E707" s="135"/>
    </row>
    <row r="711" ht="12.75">
      <c r="E711" s="135"/>
    </row>
    <row r="715" ht="12.75">
      <c r="E715" s="135"/>
    </row>
    <row r="719" ht="12.75">
      <c r="E719" s="135"/>
    </row>
    <row r="723" ht="12.75">
      <c r="E723" s="135"/>
    </row>
    <row r="727" ht="12.75">
      <c r="E727" s="135"/>
    </row>
    <row r="731" ht="12.75">
      <c r="E731" s="135"/>
    </row>
    <row r="735" ht="12.75">
      <c r="E735" s="135"/>
    </row>
    <row r="739" ht="12.75">
      <c r="E739" s="135"/>
    </row>
    <row r="743" ht="12.75">
      <c r="E743" s="135"/>
    </row>
    <row r="747" ht="12.75">
      <c r="E747" s="135"/>
    </row>
    <row r="751" ht="12.75">
      <c r="E751" s="135"/>
    </row>
    <row r="755" ht="12.75">
      <c r="E755" s="135"/>
    </row>
    <row r="759" ht="12.75">
      <c r="E759" s="135"/>
    </row>
    <row r="763" ht="12.75">
      <c r="E763" s="135"/>
    </row>
    <row r="767" ht="12.75">
      <c r="E767" s="135"/>
    </row>
    <row r="771" ht="12.75">
      <c r="E771" s="135"/>
    </row>
    <row r="775" ht="12.75">
      <c r="E775" s="135"/>
    </row>
    <row r="779" ht="12.75">
      <c r="E779" s="135"/>
    </row>
    <row r="783" ht="12.75">
      <c r="E783" s="135"/>
    </row>
    <row r="787" ht="12.75">
      <c r="E787" s="135"/>
    </row>
    <row r="791" ht="12.75">
      <c r="E791" s="135"/>
    </row>
    <row r="795" ht="12.75">
      <c r="E795" s="135"/>
    </row>
    <row r="799" ht="12.75">
      <c r="E799" s="135"/>
    </row>
    <row r="803" ht="12.75">
      <c r="E803" s="135"/>
    </row>
    <row r="807" ht="12.75">
      <c r="E807" s="135"/>
    </row>
    <row r="811" ht="12.75">
      <c r="E811" s="135"/>
    </row>
    <row r="815" ht="12.75">
      <c r="E815" s="135"/>
    </row>
    <row r="819" ht="12.75">
      <c r="E819" s="135"/>
    </row>
    <row r="823" ht="12.75">
      <c r="E823" s="135"/>
    </row>
    <row r="827" ht="12.75">
      <c r="E827" s="135"/>
    </row>
    <row r="831" ht="12.75">
      <c r="E831" s="135"/>
    </row>
    <row r="835" ht="12.75">
      <c r="E835" s="135"/>
    </row>
    <row r="839" ht="12.75">
      <c r="E839" s="135"/>
    </row>
    <row r="843" ht="12.75">
      <c r="E843" s="135"/>
    </row>
    <row r="847" ht="12.75">
      <c r="E847" s="135"/>
    </row>
    <row r="851" ht="12.75">
      <c r="E851" s="135"/>
    </row>
    <row r="855" ht="12.75">
      <c r="E855" s="135"/>
    </row>
    <row r="859" ht="12.75">
      <c r="E859" s="135"/>
    </row>
    <row r="863" ht="12.75">
      <c r="E863" s="135"/>
    </row>
    <row r="867" ht="12.75">
      <c r="E867" s="135"/>
    </row>
    <row r="871" ht="12.75">
      <c r="E871" s="135"/>
    </row>
    <row r="875" ht="12.75">
      <c r="E875" s="135"/>
    </row>
    <row r="879" ht="12.75">
      <c r="E879" s="135"/>
    </row>
    <row r="883" ht="12.75">
      <c r="E883" s="135"/>
    </row>
    <row r="887" ht="12.75">
      <c r="E887" s="135"/>
    </row>
    <row r="891" ht="12.75">
      <c r="E891" s="135"/>
    </row>
    <row r="895" ht="12.75">
      <c r="E895" s="135"/>
    </row>
    <row r="899" ht="12.75">
      <c r="E899" s="135"/>
    </row>
    <row r="903" ht="12.75">
      <c r="E903" s="135"/>
    </row>
    <row r="907" ht="12.75">
      <c r="E907" s="135"/>
    </row>
    <row r="911" ht="12.75">
      <c r="E911" s="135"/>
    </row>
    <row r="915" ht="12.75">
      <c r="E915" s="135"/>
    </row>
    <row r="919" ht="12.75">
      <c r="E919" s="135"/>
    </row>
    <row r="923" ht="12.75">
      <c r="E923" s="135"/>
    </row>
    <row r="927" ht="12.75">
      <c r="E927" s="135"/>
    </row>
    <row r="931" ht="12.75">
      <c r="E931" s="135"/>
    </row>
    <row r="935" ht="12.75">
      <c r="E935" s="135"/>
    </row>
    <row r="939" ht="12.75">
      <c r="E939" s="135"/>
    </row>
    <row r="943" ht="12.75">
      <c r="E943" s="135"/>
    </row>
    <row r="947" ht="12.75">
      <c r="E947" s="135"/>
    </row>
    <row r="951" ht="12.75">
      <c r="E951" s="135"/>
    </row>
    <row r="955" ht="12.75">
      <c r="E955" s="135"/>
    </row>
    <row r="959" ht="12.75">
      <c r="E959" s="135"/>
    </row>
    <row r="963" ht="12.75">
      <c r="E963" s="135"/>
    </row>
    <row r="967" ht="12.75">
      <c r="E967" s="135"/>
    </row>
    <row r="971" ht="12.75">
      <c r="E971" s="135"/>
    </row>
    <row r="975" ht="12.75">
      <c r="E975" s="135"/>
    </row>
    <row r="979" ht="12.75">
      <c r="E979" s="135"/>
    </row>
    <row r="983" ht="12.75">
      <c r="E983" s="135"/>
    </row>
    <row r="987" ht="12.75">
      <c r="E987" s="135"/>
    </row>
    <row r="991" ht="12.75">
      <c r="E991" s="135"/>
    </row>
    <row r="995" ht="12.75">
      <c r="E995" s="135"/>
    </row>
    <row r="999" ht="12.75">
      <c r="E999" s="135"/>
    </row>
    <row r="1003" ht="12.75">
      <c r="E1003" s="135"/>
    </row>
    <row r="1007" ht="12.75">
      <c r="E1007" s="135"/>
    </row>
    <row r="1011" ht="12.75">
      <c r="E1011" s="135"/>
    </row>
    <row r="1015" ht="12.75">
      <c r="E1015" s="135"/>
    </row>
    <row r="1019" ht="12.75">
      <c r="E1019" s="135"/>
    </row>
    <row r="1023" ht="12.75">
      <c r="E1023" s="135"/>
    </row>
    <row r="1027" ht="12.75">
      <c r="E1027" s="135"/>
    </row>
    <row r="1031" ht="12.75">
      <c r="E1031" s="135"/>
    </row>
    <row r="1035" ht="12.75">
      <c r="E1035" s="135"/>
    </row>
    <row r="1039" ht="12.75">
      <c r="E1039" s="135"/>
    </row>
    <row r="1043" ht="12.75">
      <c r="E1043" s="135"/>
    </row>
    <row r="1047" ht="12.75">
      <c r="E1047" s="135"/>
    </row>
    <row r="1051" ht="12.75">
      <c r="E1051" s="135"/>
    </row>
    <row r="1055" ht="12.75">
      <c r="E1055" s="135"/>
    </row>
    <row r="1059" ht="12.75">
      <c r="E1059" s="135"/>
    </row>
    <row r="1063" ht="12.75">
      <c r="E1063" s="135"/>
    </row>
    <row r="1067" ht="12.75">
      <c r="E1067" s="135"/>
    </row>
    <row r="1071" ht="12.75">
      <c r="E1071" s="135"/>
    </row>
    <row r="1075" ht="12.75">
      <c r="E1075" s="135"/>
    </row>
    <row r="1079" ht="12.75">
      <c r="E1079" s="135"/>
    </row>
    <row r="1083" ht="12.75">
      <c r="E1083" s="135"/>
    </row>
    <row r="1087" ht="12.75">
      <c r="E1087" s="135"/>
    </row>
    <row r="1091" ht="12.75">
      <c r="E1091" s="135"/>
    </row>
    <row r="1095" ht="12.75">
      <c r="E1095" s="135"/>
    </row>
    <row r="1099" ht="12.75">
      <c r="E1099" s="135"/>
    </row>
    <row r="1103" ht="12.75">
      <c r="E1103" s="135"/>
    </row>
    <row r="1107" ht="12.75">
      <c r="E1107" s="135"/>
    </row>
    <row r="1111" ht="12.75">
      <c r="E1111" s="135"/>
    </row>
    <row r="1115" ht="12.75">
      <c r="E1115" s="135"/>
    </row>
    <row r="1119" ht="12.75">
      <c r="E1119" s="135"/>
    </row>
    <row r="1123" ht="12.75">
      <c r="E1123" s="135"/>
    </row>
    <row r="1127" ht="12.75">
      <c r="E1127" s="135"/>
    </row>
    <row r="1131" ht="12.75">
      <c r="E1131" s="135"/>
    </row>
    <row r="1135" ht="12.75">
      <c r="E1135" s="135"/>
    </row>
    <row r="1139" ht="12.75">
      <c r="E1139" s="135"/>
    </row>
    <row r="1143" ht="12.75">
      <c r="E1143" s="135"/>
    </row>
    <row r="1147" ht="12.75">
      <c r="E1147" s="135"/>
    </row>
    <row r="1151" ht="12.75">
      <c r="E1151" s="135"/>
    </row>
    <row r="1155" ht="12.75">
      <c r="E1155" s="135"/>
    </row>
    <row r="1159" ht="12.75">
      <c r="E1159" s="135"/>
    </row>
    <row r="1163" ht="12.75">
      <c r="E1163" s="135"/>
    </row>
    <row r="1167" ht="12.75">
      <c r="E1167" s="135"/>
    </row>
    <row r="1171" ht="12.75">
      <c r="E1171" s="135"/>
    </row>
    <row r="1175" ht="12.75">
      <c r="E1175" s="135"/>
    </row>
    <row r="1179" ht="12.75">
      <c r="E1179" s="135"/>
    </row>
    <row r="1183" ht="12.75">
      <c r="E1183" s="135"/>
    </row>
    <row r="1187" ht="12.75">
      <c r="E1187" s="135"/>
    </row>
    <row r="1191" ht="12.75">
      <c r="E1191" s="135"/>
    </row>
    <row r="1195" ht="12.75">
      <c r="E1195" s="135"/>
    </row>
    <row r="1199" ht="12.75">
      <c r="E1199" s="135"/>
    </row>
    <row r="1203" ht="12.75">
      <c r="E1203" s="135"/>
    </row>
    <row r="1207" ht="12.75">
      <c r="E1207" s="135"/>
    </row>
    <row r="1211" ht="12.75">
      <c r="E1211" s="135"/>
    </row>
    <row r="1215" ht="12.75">
      <c r="E1215" s="135"/>
    </row>
    <row r="1219" ht="12.75">
      <c r="E1219" s="135"/>
    </row>
    <row r="1223" ht="12.75">
      <c r="E1223" s="135"/>
    </row>
    <row r="1227" ht="12.75">
      <c r="E1227" s="135"/>
    </row>
    <row r="1231" ht="12.75">
      <c r="E1231" s="135"/>
    </row>
    <row r="1235" ht="12.75">
      <c r="E1235" s="135"/>
    </row>
    <row r="1239" ht="12.75">
      <c r="E1239" s="135"/>
    </row>
    <row r="1243" ht="12.75">
      <c r="E1243" s="135"/>
    </row>
    <row r="1247" ht="12.75">
      <c r="E1247" s="135"/>
    </row>
    <row r="1251" ht="12.75">
      <c r="E1251" s="135"/>
    </row>
    <row r="1255" ht="12.75">
      <c r="E1255" s="135"/>
    </row>
    <row r="1259" ht="12.75">
      <c r="E1259" s="135"/>
    </row>
    <row r="1263" ht="12.75">
      <c r="E1263" s="135"/>
    </row>
    <row r="1267" ht="12.75">
      <c r="E1267" s="135"/>
    </row>
    <row r="1271" ht="12.75">
      <c r="E1271" s="135"/>
    </row>
    <row r="1275" ht="12.75">
      <c r="E1275" s="135"/>
    </row>
    <row r="1279" ht="12.75">
      <c r="E1279" s="135"/>
    </row>
    <row r="1283" ht="12.75">
      <c r="E1283" s="135"/>
    </row>
    <row r="1287" ht="12.75">
      <c r="E1287" s="135"/>
    </row>
    <row r="1291" ht="12.75">
      <c r="E1291" s="135"/>
    </row>
    <row r="1295" ht="12.75">
      <c r="E1295" s="135"/>
    </row>
    <row r="1299" ht="12.75">
      <c r="E1299" s="135"/>
    </row>
    <row r="1303" ht="12.75">
      <c r="E1303" s="135"/>
    </row>
    <row r="1307" ht="12.75">
      <c r="E1307" s="135"/>
    </row>
    <row r="1311" ht="12.75">
      <c r="E1311" s="135"/>
    </row>
    <row r="1315" ht="12.75">
      <c r="E1315" s="135"/>
    </row>
    <row r="1319" ht="12.75">
      <c r="E1319" s="135"/>
    </row>
    <row r="1323" ht="12.75">
      <c r="E1323" s="135"/>
    </row>
    <row r="1327" ht="12.75">
      <c r="E1327" s="135"/>
    </row>
    <row r="1331" ht="12.75">
      <c r="E1331" s="135"/>
    </row>
    <row r="1335" ht="12.75">
      <c r="E1335" s="135"/>
    </row>
    <row r="1339" ht="12.75">
      <c r="E1339" s="135"/>
    </row>
    <row r="1343" ht="12.75">
      <c r="E1343" s="135"/>
    </row>
    <row r="1347" ht="12.75">
      <c r="E1347" s="135"/>
    </row>
    <row r="1351" ht="12.75">
      <c r="E1351" s="135"/>
    </row>
    <row r="1355" ht="12.75">
      <c r="E1355" s="135"/>
    </row>
    <row r="1359" ht="12.75">
      <c r="E1359" s="135"/>
    </row>
    <row r="1363" ht="12.75">
      <c r="E1363" s="135"/>
    </row>
    <row r="1367" ht="12.75">
      <c r="E1367" s="135"/>
    </row>
    <row r="1371" ht="12.75">
      <c r="E1371" s="135"/>
    </row>
    <row r="1375" ht="12.75">
      <c r="E1375" s="135"/>
    </row>
    <row r="1379" ht="12.75">
      <c r="E1379" s="135"/>
    </row>
    <row r="1383" ht="12.75">
      <c r="E1383" s="135"/>
    </row>
    <row r="1387" ht="12.75">
      <c r="E1387" s="135"/>
    </row>
    <row r="1391" ht="12.75">
      <c r="E1391" s="135"/>
    </row>
    <row r="1395" ht="12.75">
      <c r="E1395" s="135"/>
    </row>
    <row r="1399" ht="12.75">
      <c r="E1399" s="135"/>
    </row>
    <row r="1403" ht="12.75">
      <c r="E1403" s="135"/>
    </row>
    <row r="1407" ht="12.75">
      <c r="E1407" s="135"/>
    </row>
    <row r="1411" ht="12.75">
      <c r="E1411" s="135"/>
    </row>
    <row r="1415" ht="12.75">
      <c r="E1415" s="135"/>
    </row>
    <row r="1419" ht="12.75">
      <c r="E1419" s="135"/>
    </row>
    <row r="1423" ht="12.75">
      <c r="E1423" s="135"/>
    </row>
    <row r="1427" ht="12.75">
      <c r="E1427" s="135"/>
    </row>
    <row r="1431" ht="12.75">
      <c r="E1431" s="135"/>
    </row>
    <row r="1435" ht="12.75">
      <c r="E1435" s="135"/>
    </row>
    <row r="1439" ht="12.75">
      <c r="E1439" s="135"/>
    </row>
    <row r="1443" ht="12.75">
      <c r="E1443" s="135"/>
    </row>
    <row r="1447" ht="12.75">
      <c r="E1447" s="135"/>
    </row>
    <row r="1451" ht="12.75">
      <c r="E1451" s="135"/>
    </row>
    <row r="1455" ht="12.75">
      <c r="E1455" s="135"/>
    </row>
    <row r="1459" ht="12.75">
      <c r="E1459" s="135"/>
    </row>
    <row r="1463" ht="12.75">
      <c r="E1463" s="135"/>
    </row>
    <row r="1467" ht="12.75">
      <c r="E1467" s="135"/>
    </row>
    <row r="1471" ht="12.75">
      <c r="E1471" s="135"/>
    </row>
    <row r="1475" ht="12.75">
      <c r="E1475" s="135"/>
    </row>
    <row r="1479" ht="12.75">
      <c r="E1479" s="135"/>
    </row>
    <row r="1483" ht="12.75">
      <c r="E1483" s="135"/>
    </row>
    <row r="1487" ht="12.75">
      <c r="E1487" s="135"/>
    </row>
    <row r="1491" ht="12.75">
      <c r="E1491" s="135"/>
    </row>
    <row r="1495" ht="12.75">
      <c r="E1495" s="135"/>
    </row>
    <row r="1499" ht="12.75">
      <c r="E1499" s="135"/>
    </row>
    <row r="1503" ht="12.75">
      <c r="E1503" s="135"/>
    </row>
    <row r="1507" ht="12.75">
      <c r="E1507" s="135"/>
    </row>
    <row r="1511" ht="12.75">
      <c r="E1511" s="135"/>
    </row>
    <row r="1515" ht="12.75">
      <c r="E1515" s="135"/>
    </row>
    <row r="1519" ht="12.75">
      <c r="E1519" s="135"/>
    </row>
    <row r="1523" ht="12.75">
      <c r="E1523" s="135"/>
    </row>
    <row r="1527" ht="12.75">
      <c r="E1527" s="135"/>
    </row>
    <row r="1531" ht="12.75">
      <c r="E1531" s="135"/>
    </row>
    <row r="1535" ht="12.75">
      <c r="E1535" s="135"/>
    </row>
    <row r="1539" ht="12.75">
      <c r="E1539" s="135"/>
    </row>
    <row r="1543" ht="12.75">
      <c r="E1543" s="135"/>
    </row>
    <row r="1547" ht="12.75">
      <c r="E1547" s="135"/>
    </row>
    <row r="1551" ht="12.75">
      <c r="E1551" s="135"/>
    </row>
    <row r="1555" ht="12.75">
      <c r="E1555" s="135"/>
    </row>
    <row r="1559" ht="12.75">
      <c r="E1559" s="135"/>
    </row>
    <row r="1563" ht="12.75">
      <c r="E1563" s="135"/>
    </row>
    <row r="1567" ht="12.75">
      <c r="E1567" s="135"/>
    </row>
    <row r="1571" ht="12.75">
      <c r="E1571" s="135"/>
    </row>
    <row r="1575" ht="12.75">
      <c r="E1575" s="135"/>
    </row>
    <row r="1579" ht="12.75">
      <c r="E1579" s="135"/>
    </row>
    <row r="1583" ht="12.75">
      <c r="E1583" s="135"/>
    </row>
    <row r="1587" ht="12.75">
      <c r="E1587" s="135"/>
    </row>
    <row r="1591" ht="12.75">
      <c r="E1591" s="135"/>
    </row>
    <row r="1595" ht="12.75">
      <c r="E1595" s="135"/>
    </row>
    <row r="1599" ht="12.75">
      <c r="E1599" s="135"/>
    </row>
    <row r="1603" ht="12.75">
      <c r="E1603" s="135"/>
    </row>
    <row r="1607" ht="12.75">
      <c r="E1607" s="135"/>
    </row>
    <row r="1611" ht="12.75">
      <c r="E1611" s="135"/>
    </row>
    <row r="1615" ht="12.75">
      <c r="E1615" s="135"/>
    </row>
    <row r="1619" ht="12.75">
      <c r="E1619" s="135"/>
    </row>
    <row r="1623" ht="12.75">
      <c r="E1623" s="135"/>
    </row>
    <row r="1627" ht="12.75">
      <c r="E1627" s="135"/>
    </row>
    <row r="1631" ht="12.75">
      <c r="E1631" s="135"/>
    </row>
    <row r="1635" ht="12.75">
      <c r="E1635" s="135"/>
    </row>
    <row r="1639" ht="12.75">
      <c r="E1639" s="135"/>
    </row>
    <row r="1643" ht="12.75">
      <c r="E1643" s="135"/>
    </row>
    <row r="1647" ht="12.75">
      <c r="E1647" s="135"/>
    </row>
    <row r="1651" ht="12.75">
      <c r="E1651" s="135"/>
    </row>
    <row r="1655" ht="12.75">
      <c r="E1655" s="135"/>
    </row>
    <row r="1659" ht="12.75">
      <c r="E1659" s="135"/>
    </row>
    <row r="1663" ht="12.75">
      <c r="E1663" s="135"/>
    </row>
    <row r="1667" ht="12.75">
      <c r="E1667" s="135"/>
    </row>
    <row r="1671" ht="12.75">
      <c r="E1671" s="135"/>
    </row>
    <row r="1675" ht="12.75">
      <c r="E1675" s="135"/>
    </row>
    <row r="1679" ht="12.75">
      <c r="E1679" s="135"/>
    </row>
    <row r="1683" ht="12.75">
      <c r="E1683" s="135"/>
    </row>
    <row r="1687" ht="12.75">
      <c r="E1687" s="135"/>
    </row>
    <row r="1691" ht="12.75">
      <c r="E1691" s="135"/>
    </row>
    <row r="1695" ht="12.75">
      <c r="E1695" s="135"/>
    </row>
    <row r="1699" ht="12.75">
      <c r="E1699" s="135"/>
    </row>
    <row r="1703" ht="12.75">
      <c r="E1703" s="135"/>
    </row>
    <row r="1707" ht="12.75">
      <c r="E1707" s="135"/>
    </row>
    <row r="1711" ht="12.75">
      <c r="E1711" s="135"/>
    </row>
    <row r="1715" ht="12.75">
      <c r="E1715" s="135"/>
    </row>
    <row r="1719" ht="12.75">
      <c r="E1719" s="135"/>
    </row>
    <row r="1723" ht="12.75">
      <c r="E1723" s="135"/>
    </row>
    <row r="1727" ht="12.75">
      <c r="E1727" s="135"/>
    </row>
    <row r="1731" ht="12.75">
      <c r="E1731" s="135"/>
    </row>
    <row r="1735" ht="12.75">
      <c r="E1735" s="135"/>
    </row>
    <row r="1739" ht="12.75">
      <c r="E1739" s="135"/>
    </row>
    <row r="1743" ht="12.75">
      <c r="E1743" s="135"/>
    </row>
    <row r="1747" ht="12.75">
      <c r="E1747" s="135"/>
    </row>
    <row r="1751" ht="12.75">
      <c r="E1751" s="135"/>
    </row>
    <row r="1755" ht="12.75">
      <c r="E1755" s="135"/>
    </row>
    <row r="1759" ht="12.75">
      <c r="E1759" s="135"/>
    </row>
    <row r="1763" ht="12.75">
      <c r="E1763" s="135"/>
    </row>
    <row r="1767" ht="12.75">
      <c r="E1767" s="135"/>
    </row>
    <row r="1771" ht="12.75">
      <c r="E1771" s="135"/>
    </row>
    <row r="1775" ht="12.75">
      <c r="E1775" s="135"/>
    </row>
    <row r="1779" ht="12.75">
      <c r="E1779" s="135"/>
    </row>
    <row r="1783" ht="12.75">
      <c r="E1783" s="135"/>
    </row>
    <row r="1787" ht="12.75">
      <c r="E1787" s="135"/>
    </row>
    <row r="1791" ht="12.75">
      <c r="E1791" s="135"/>
    </row>
    <row r="1795" ht="12.75">
      <c r="E1795" s="135"/>
    </row>
    <row r="1799" ht="12.75">
      <c r="E1799" s="135"/>
    </row>
    <row r="1803" ht="12.75">
      <c r="E1803" s="135"/>
    </row>
    <row r="1807" ht="12.75">
      <c r="E1807" s="135"/>
    </row>
    <row r="1811" ht="12.75">
      <c r="E1811" s="135"/>
    </row>
    <row r="1815" ht="12.75">
      <c r="E1815" s="135"/>
    </row>
    <row r="1819" ht="12.75">
      <c r="E1819" s="135"/>
    </row>
    <row r="1823" ht="12.75">
      <c r="E1823" s="135"/>
    </row>
    <row r="1827" ht="12.75">
      <c r="E1827" s="135"/>
    </row>
    <row r="1831" ht="12.75">
      <c r="E1831" s="135"/>
    </row>
    <row r="1835" ht="12.75">
      <c r="E1835" s="135"/>
    </row>
    <row r="1839" ht="12.75">
      <c r="E1839" s="135"/>
    </row>
    <row r="1843" ht="12.75">
      <c r="E1843" s="135"/>
    </row>
    <row r="1847" ht="12.75">
      <c r="E1847" s="135"/>
    </row>
    <row r="1851" ht="12.75">
      <c r="E1851" s="135"/>
    </row>
    <row r="1855" ht="12.75">
      <c r="E1855" s="135"/>
    </row>
    <row r="1859" ht="12.75">
      <c r="E1859" s="135"/>
    </row>
    <row r="1863" ht="12.75">
      <c r="E1863" s="135"/>
    </row>
    <row r="1867" ht="12.75">
      <c r="E1867" s="135"/>
    </row>
    <row r="1871" ht="12.75">
      <c r="E1871" s="135"/>
    </row>
    <row r="1875" ht="12.75">
      <c r="E1875" s="135"/>
    </row>
    <row r="1879" ht="12.75">
      <c r="E1879" s="135"/>
    </row>
    <row r="1883" ht="12.75">
      <c r="E1883" s="135"/>
    </row>
    <row r="1887" ht="12.75">
      <c r="E1887" s="135"/>
    </row>
    <row r="1891" ht="12.75">
      <c r="E1891" s="135"/>
    </row>
    <row r="1895" ht="12.75">
      <c r="E1895" s="135"/>
    </row>
    <row r="1899" ht="12.75">
      <c r="E1899" s="135"/>
    </row>
    <row r="1903" ht="12.75">
      <c r="E1903" s="135"/>
    </row>
    <row r="1907" ht="12.75">
      <c r="E1907" s="135"/>
    </row>
    <row r="1911" ht="12.75">
      <c r="E1911" s="135"/>
    </row>
    <row r="1915" ht="12.75">
      <c r="E1915" s="135"/>
    </row>
    <row r="1919" ht="12.75">
      <c r="E1919" s="135"/>
    </row>
    <row r="1923" ht="12.75">
      <c r="E1923" s="135"/>
    </row>
    <row r="1927" ht="12.75">
      <c r="E1927" s="135"/>
    </row>
    <row r="1931" ht="12.75">
      <c r="E1931" s="135"/>
    </row>
    <row r="1935" ht="12.75">
      <c r="E1935" s="135"/>
    </row>
    <row r="1939" ht="12.75">
      <c r="E1939" s="135"/>
    </row>
    <row r="1943" ht="12.75">
      <c r="E1943" s="135"/>
    </row>
    <row r="1947" ht="12.75">
      <c r="E1947" s="135"/>
    </row>
    <row r="1951" ht="12.75">
      <c r="E1951" s="135"/>
    </row>
    <row r="1955" ht="12.75">
      <c r="E1955" s="135"/>
    </row>
    <row r="1959" ht="12.75">
      <c r="E1959" s="135"/>
    </row>
    <row r="1963" ht="12.75">
      <c r="E1963" s="135"/>
    </row>
    <row r="1967" ht="12.75">
      <c r="E1967" s="135"/>
    </row>
    <row r="1971" ht="12.75">
      <c r="E1971" s="135"/>
    </row>
    <row r="1975" ht="12.75">
      <c r="E1975" s="135"/>
    </row>
    <row r="1979" ht="12.75">
      <c r="E1979" s="135"/>
    </row>
    <row r="1983" ht="12.75">
      <c r="E1983" s="135"/>
    </row>
    <row r="1987" ht="12.75">
      <c r="E1987" s="135"/>
    </row>
    <row r="1991" ht="12.75">
      <c r="E1991" s="135"/>
    </row>
    <row r="1995" ht="12.75">
      <c r="E1995" s="135"/>
    </row>
    <row r="1999" ht="12.75">
      <c r="E1999" s="135"/>
    </row>
    <row r="2003" ht="12.75">
      <c r="E2003" s="135"/>
    </row>
    <row r="2007" ht="12.75">
      <c r="E2007" s="135"/>
    </row>
    <row r="2011" ht="12.75">
      <c r="E2011" s="135"/>
    </row>
    <row r="2015" ht="12.75">
      <c r="E2015" s="135"/>
    </row>
    <row r="2019" ht="12.75">
      <c r="E2019" s="135"/>
    </row>
    <row r="2023" ht="12.75">
      <c r="E2023" s="135"/>
    </row>
    <row r="2027" ht="12.75">
      <c r="E2027" s="135"/>
    </row>
    <row r="2031" ht="12.75">
      <c r="E2031" s="135"/>
    </row>
    <row r="2035" ht="12.75">
      <c r="E2035" s="135"/>
    </row>
    <row r="2039" ht="12.75">
      <c r="E2039" s="135"/>
    </row>
    <row r="2043" ht="12.75">
      <c r="E2043" s="135"/>
    </row>
    <row r="2047" ht="12.75">
      <c r="E2047" s="135"/>
    </row>
    <row r="2051" ht="12.75">
      <c r="E2051" s="135"/>
    </row>
    <row r="2055" ht="12.75">
      <c r="E2055" s="135"/>
    </row>
    <row r="2059" ht="12.75">
      <c r="E2059" s="135"/>
    </row>
    <row r="2063" ht="12.75">
      <c r="E2063" s="135"/>
    </row>
    <row r="2067" ht="12.75">
      <c r="E2067" s="135"/>
    </row>
    <row r="2071" ht="12.75">
      <c r="E2071" s="135"/>
    </row>
    <row r="2075" ht="12.75">
      <c r="E2075" s="135"/>
    </row>
    <row r="2079" ht="12.75">
      <c r="E2079" s="135"/>
    </row>
    <row r="2083" ht="12.75">
      <c r="E2083" s="135"/>
    </row>
    <row r="2087" ht="12.75">
      <c r="E2087" s="135"/>
    </row>
    <row r="2091" ht="12.75">
      <c r="E2091" s="135"/>
    </row>
    <row r="2095" ht="12.75">
      <c r="E2095" s="135"/>
    </row>
    <row r="2099" ht="12.75">
      <c r="E2099" s="135"/>
    </row>
    <row r="2103" ht="12.75">
      <c r="E2103" s="135"/>
    </row>
    <row r="2107" ht="12.75">
      <c r="E2107" s="135"/>
    </row>
    <row r="2111" ht="12.75">
      <c r="E2111" s="135"/>
    </row>
    <row r="2115" ht="12.75">
      <c r="E2115" s="135"/>
    </row>
    <row r="2119" ht="12.75">
      <c r="E2119" s="135"/>
    </row>
    <row r="2123" ht="12.75">
      <c r="E2123" s="135"/>
    </row>
    <row r="2127" ht="12.75">
      <c r="E2127" s="135"/>
    </row>
    <row r="2131" ht="12.75">
      <c r="E2131" s="135"/>
    </row>
    <row r="2135" ht="12.75">
      <c r="E2135" s="135"/>
    </row>
    <row r="2139" ht="12.75">
      <c r="E2139" s="135"/>
    </row>
    <row r="2143" ht="12.75">
      <c r="E2143" s="135"/>
    </row>
    <row r="2147" ht="12.75">
      <c r="E2147" s="135"/>
    </row>
    <row r="2151" ht="12.75">
      <c r="E2151" s="135"/>
    </row>
    <row r="2155" ht="12.75">
      <c r="E2155" s="135"/>
    </row>
    <row r="2159" ht="12.75">
      <c r="E2159" s="135"/>
    </row>
    <row r="2163" ht="12.75">
      <c r="E2163" s="135"/>
    </row>
    <row r="2167" ht="12.75">
      <c r="E2167" s="135"/>
    </row>
    <row r="2171" ht="12.75">
      <c r="E2171" s="135"/>
    </row>
    <row r="2175" ht="12.75">
      <c r="E2175" s="135"/>
    </row>
    <row r="2179" ht="12.75">
      <c r="E2179" s="135"/>
    </row>
    <row r="2183" ht="12.75">
      <c r="E2183" s="135"/>
    </row>
    <row r="2187" ht="12.75">
      <c r="E2187" s="135"/>
    </row>
    <row r="2191" ht="12.75">
      <c r="E2191" s="135"/>
    </row>
    <row r="2195" ht="12.75">
      <c r="E2195" s="135"/>
    </row>
    <row r="2199" ht="12.75">
      <c r="E2199" s="135"/>
    </row>
    <row r="2203" ht="12.75">
      <c r="E2203" s="135"/>
    </row>
    <row r="2207" ht="12.75">
      <c r="E2207" s="135"/>
    </row>
    <row r="2211" ht="12.75">
      <c r="E2211" s="135"/>
    </row>
    <row r="2215" ht="12.75">
      <c r="E2215" s="135"/>
    </row>
    <row r="2219" ht="12.75">
      <c r="E2219" s="135"/>
    </row>
    <row r="2223" ht="12.75">
      <c r="E2223" s="135"/>
    </row>
    <row r="2227" ht="12.75">
      <c r="E2227" s="135"/>
    </row>
    <row r="2231" ht="12.75">
      <c r="E2231" s="135"/>
    </row>
    <row r="2235" ht="12.75">
      <c r="E2235" s="135"/>
    </row>
    <row r="2239" ht="12.75">
      <c r="E2239" s="135"/>
    </row>
    <row r="2243" ht="12.75">
      <c r="E2243" s="135"/>
    </row>
    <row r="2247" ht="12.75">
      <c r="E2247" s="135"/>
    </row>
    <row r="2251" ht="12.75">
      <c r="E2251" s="135"/>
    </row>
    <row r="2255" ht="12.75">
      <c r="E2255" s="135"/>
    </row>
    <row r="2259" ht="12.75">
      <c r="E2259" s="135"/>
    </row>
    <row r="2263" ht="12.75">
      <c r="E2263" s="135"/>
    </row>
    <row r="2267" ht="12.75">
      <c r="E2267" s="135"/>
    </row>
    <row r="2271" ht="12.75">
      <c r="E2271" s="135"/>
    </row>
    <row r="2275" ht="12.75">
      <c r="E2275" s="135"/>
    </row>
    <row r="2279" ht="12.75">
      <c r="E2279" s="135"/>
    </row>
    <row r="2283" ht="12.75">
      <c r="E2283" s="135"/>
    </row>
    <row r="2287" ht="12.75">
      <c r="E2287" s="135"/>
    </row>
    <row r="2291" ht="12.75">
      <c r="E2291" s="135"/>
    </row>
    <row r="2295" ht="12.75">
      <c r="E2295" s="135"/>
    </row>
    <row r="2299" ht="12.75">
      <c r="E2299" s="135"/>
    </row>
    <row r="2303" ht="12.75">
      <c r="E2303" s="135"/>
    </row>
    <row r="2307" ht="12.75">
      <c r="E2307" s="135"/>
    </row>
    <row r="2311" ht="12.75">
      <c r="E2311" s="135"/>
    </row>
    <row r="2315" ht="12.75">
      <c r="E2315" s="135"/>
    </row>
    <row r="2319" ht="12.75">
      <c r="E2319" s="135"/>
    </row>
    <row r="2323" ht="12.75">
      <c r="E2323" s="135"/>
    </row>
    <row r="2327" ht="12.75">
      <c r="E2327" s="135"/>
    </row>
    <row r="2331" ht="12.75">
      <c r="E2331" s="135"/>
    </row>
    <row r="2335" ht="12.75">
      <c r="E2335" s="135"/>
    </row>
    <row r="2339" ht="12.75">
      <c r="E2339" s="135"/>
    </row>
    <row r="2343" ht="12.75">
      <c r="E2343" s="135"/>
    </row>
    <row r="2347" ht="12.75">
      <c r="E2347" s="135"/>
    </row>
    <row r="2351" ht="12.75">
      <c r="E2351" s="135"/>
    </row>
    <row r="2355" ht="12.75">
      <c r="E2355" s="135"/>
    </row>
    <row r="2359" ht="12.75">
      <c r="E2359" s="135"/>
    </row>
    <row r="2363" ht="12.75">
      <c r="E2363" s="135"/>
    </row>
    <row r="2367" ht="12.75">
      <c r="E2367" s="135"/>
    </row>
    <row r="2371" ht="12.75">
      <c r="E2371" s="135"/>
    </row>
    <row r="2375" ht="12.75">
      <c r="E2375" s="135"/>
    </row>
    <row r="2379" ht="12.75">
      <c r="E2379" s="135"/>
    </row>
    <row r="2383" ht="12.75">
      <c r="E2383" s="135"/>
    </row>
    <row r="2387" ht="12.75">
      <c r="E2387" s="135"/>
    </row>
    <row r="2391" ht="12.75">
      <c r="E2391" s="135"/>
    </row>
    <row r="2395" ht="12.75">
      <c r="E2395" s="135"/>
    </row>
    <row r="2399" ht="12.75">
      <c r="E2399" s="135"/>
    </row>
    <row r="2403" ht="12.75">
      <c r="E2403" s="135"/>
    </row>
    <row r="2407" ht="12.75">
      <c r="E2407" s="135"/>
    </row>
    <row r="2411" ht="12.75">
      <c r="E2411" s="135"/>
    </row>
    <row r="2415" ht="12.75">
      <c r="E2415" s="135"/>
    </row>
    <row r="2419" ht="12.75">
      <c r="E2419" s="135"/>
    </row>
    <row r="2423" ht="12.75">
      <c r="E2423" s="135"/>
    </row>
    <row r="2427" ht="12.75">
      <c r="E2427" s="135"/>
    </row>
    <row r="2431" ht="12.75">
      <c r="E2431" s="135"/>
    </row>
    <row r="2435" ht="12.75">
      <c r="E2435" s="135"/>
    </row>
    <row r="2439" ht="12.75">
      <c r="E2439" s="135"/>
    </row>
    <row r="2443" ht="12.75">
      <c r="E2443" s="135"/>
    </row>
    <row r="2447" ht="12.75">
      <c r="E2447" s="135"/>
    </row>
    <row r="2451" ht="12.75">
      <c r="E2451" s="135"/>
    </row>
    <row r="2455" ht="12.75">
      <c r="E2455" s="135"/>
    </row>
    <row r="2459" ht="12.75">
      <c r="E2459" s="135"/>
    </row>
    <row r="2463" ht="12.75">
      <c r="E2463" s="135"/>
    </row>
    <row r="2467" ht="12.75">
      <c r="E2467" s="135"/>
    </row>
    <row r="2471" ht="12.75">
      <c r="E2471" s="135"/>
    </row>
    <row r="2475" ht="12.75">
      <c r="E2475" s="135"/>
    </row>
    <row r="2479" ht="12.75">
      <c r="E2479" s="135"/>
    </row>
    <row r="2483" ht="12.75">
      <c r="E2483" s="135"/>
    </row>
    <row r="2487" ht="12.75">
      <c r="E2487" s="135"/>
    </row>
    <row r="2491" ht="12.75">
      <c r="E2491" s="135"/>
    </row>
    <row r="2495" ht="12.75">
      <c r="E2495" s="135"/>
    </row>
    <row r="2499" ht="12.75">
      <c r="E2499" s="135"/>
    </row>
    <row r="2503" ht="12.75">
      <c r="E2503" s="135"/>
    </row>
    <row r="2507" ht="12.75">
      <c r="E2507" s="135"/>
    </row>
    <row r="2511" ht="12.75">
      <c r="E2511" s="135"/>
    </row>
    <row r="2515" ht="12.75">
      <c r="E2515" s="135"/>
    </row>
    <row r="2519" ht="12.75">
      <c r="E2519" s="135"/>
    </row>
    <row r="2523" ht="12.75">
      <c r="E2523" s="135"/>
    </row>
    <row r="2527" ht="12.75">
      <c r="E2527" s="135"/>
    </row>
    <row r="2531" ht="12.75">
      <c r="E2531" s="135"/>
    </row>
    <row r="2535" ht="12.75">
      <c r="E2535" s="135"/>
    </row>
    <row r="2539" ht="12.75">
      <c r="E2539" s="135"/>
    </row>
    <row r="2543" ht="12.75">
      <c r="E2543" s="135"/>
    </row>
    <row r="2547" ht="12.75">
      <c r="E2547" s="135"/>
    </row>
    <row r="2551" ht="12.75">
      <c r="E2551" s="135"/>
    </row>
    <row r="2555" ht="12.75">
      <c r="E2555" s="135"/>
    </row>
    <row r="2559" ht="12.75">
      <c r="E2559" s="135"/>
    </row>
    <row r="2563" ht="12.75">
      <c r="E2563" s="135"/>
    </row>
    <row r="2567" ht="12.75">
      <c r="E2567" s="135"/>
    </row>
    <row r="2571" ht="12.75">
      <c r="E2571" s="135"/>
    </row>
    <row r="2575" ht="12.75">
      <c r="E2575" s="135"/>
    </row>
    <row r="2579" ht="12.75">
      <c r="E2579" s="135"/>
    </row>
    <row r="2583" ht="12.75">
      <c r="E2583" s="135"/>
    </row>
    <row r="2587" ht="12.75">
      <c r="E2587" s="135"/>
    </row>
    <row r="2591" ht="12.75">
      <c r="E2591" s="135"/>
    </row>
    <row r="2595" ht="12.75">
      <c r="E2595" s="135"/>
    </row>
    <row r="2599" ht="12.75">
      <c r="E2599" s="135"/>
    </row>
    <row r="2603" ht="12.75">
      <c r="E2603" s="135"/>
    </row>
    <row r="2607" ht="12.75">
      <c r="E2607" s="135"/>
    </row>
    <row r="2611" ht="12.75">
      <c r="E2611" s="135"/>
    </row>
    <row r="2615" ht="12.75">
      <c r="E2615" s="135"/>
    </row>
    <row r="2619" ht="12.75">
      <c r="E2619" s="135"/>
    </row>
    <row r="2623" ht="12.75">
      <c r="E2623" s="135"/>
    </row>
    <row r="2627" ht="12.75">
      <c r="E2627" s="135"/>
    </row>
    <row r="2631" ht="12.75">
      <c r="E2631" s="135"/>
    </row>
    <row r="2635" ht="12.75">
      <c r="E2635" s="135"/>
    </row>
    <row r="2639" ht="12.75">
      <c r="E2639" s="135"/>
    </row>
    <row r="2643" ht="12.75">
      <c r="E2643" s="135"/>
    </row>
    <row r="2647" ht="12.75">
      <c r="E2647" s="135"/>
    </row>
    <row r="2651" ht="12.75">
      <c r="E2651" s="135"/>
    </row>
    <row r="2655" ht="12.75">
      <c r="E2655" s="135"/>
    </row>
    <row r="2659" ht="12.75">
      <c r="E2659" s="135"/>
    </row>
    <row r="2663" ht="12.75">
      <c r="E2663" s="135"/>
    </row>
    <row r="2667" ht="12.75">
      <c r="E2667" s="135"/>
    </row>
    <row r="2671" ht="12.75">
      <c r="E2671" s="135"/>
    </row>
    <row r="2675" ht="12.75">
      <c r="E2675" s="135"/>
    </row>
    <row r="2679" ht="12.75">
      <c r="E2679" s="135"/>
    </row>
    <row r="2683" ht="12.75">
      <c r="E2683" s="135"/>
    </row>
    <row r="2687" ht="12.75">
      <c r="E2687" s="135"/>
    </row>
    <row r="2691" ht="12.75">
      <c r="E2691" s="135"/>
    </row>
    <row r="2695" ht="12.75">
      <c r="E2695" s="135"/>
    </row>
    <row r="2699" ht="12.75">
      <c r="E2699" s="135"/>
    </row>
    <row r="2703" ht="12.75">
      <c r="E2703" s="135"/>
    </row>
    <row r="2707" ht="12.75">
      <c r="E2707" s="135"/>
    </row>
    <row r="2711" ht="12.75">
      <c r="E2711" s="135"/>
    </row>
    <row r="2715" ht="12.75">
      <c r="E2715" s="135"/>
    </row>
    <row r="2719" ht="12.75">
      <c r="E2719" s="135"/>
    </row>
    <row r="2723" ht="12.75">
      <c r="E2723" s="135"/>
    </row>
    <row r="2727" ht="12.75">
      <c r="E2727" s="135"/>
    </row>
    <row r="2731" ht="12.75">
      <c r="E2731" s="135"/>
    </row>
    <row r="2735" ht="12.75">
      <c r="E2735" s="135"/>
    </row>
    <row r="2739" ht="12.75">
      <c r="E2739" s="135"/>
    </row>
    <row r="2743" ht="12.75">
      <c r="E2743" s="135"/>
    </row>
    <row r="2747" ht="12.75">
      <c r="E2747" s="135"/>
    </row>
    <row r="2751" ht="12.75">
      <c r="E2751" s="135"/>
    </row>
    <row r="2755" ht="12.75">
      <c r="E2755" s="135"/>
    </row>
    <row r="2759" ht="12.75">
      <c r="E2759" s="135"/>
    </row>
    <row r="2763" ht="12.75">
      <c r="E2763" s="135"/>
    </row>
    <row r="2767" ht="12.75">
      <c r="E2767" s="135"/>
    </row>
    <row r="2771" ht="12.75">
      <c r="E2771" s="135"/>
    </row>
    <row r="2775" ht="12.75">
      <c r="E2775" s="135"/>
    </row>
    <row r="2779" ht="12.75">
      <c r="E2779" s="135"/>
    </row>
    <row r="2783" ht="12.75">
      <c r="E2783" s="135"/>
    </row>
    <row r="2787" ht="12.75">
      <c r="E2787" s="135"/>
    </row>
    <row r="2791" ht="12.75">
      <c r="E2791" s="135"/>
    </row>
    <row r="2795" ht="12.75">
      <c r="E2795" s="135"/>
    </row>
    <row r="2799" ht="12.75">
      <c r="E2799" s="135"/>
    </row>
    <row r="2803" ht="12.75">
      <c r="E2803" s="135"/>
    </row>
    <row r="2807" ht="12.75">
      <c r="E2807" s="135"/>
    </row>
    <row r="2811" ht="12.75">
      <c r="E2811" s="135"/>
    </row>
    <row r="2815" ht="12.75">
      <c r="E2815" s="135"/>
    </row>
    <row r="2819" ht="12.75">
      <c r="E2819" s="135"/>
    </row>
    <row r="2823" ht="12.75">
      <c r="E2823" s="135"/>
    </row>
    <row r="2827" ht="12.75">
      <c r="E2827" s="135"/>
    </row>
    <row r="2831" ht="12.75">
      <c r="E2831" s="135"/>
    </row>
    <row r="2835" ht="12.75">
      <c r="E2835" s="135"/>
    </row>
    <row r="2839" ht="12.75">
      <c r="E2839" s="135"/>
    </row>
    <row r="2843" ht="12.75">
      <c r="E2843" s="135"/>
    </row>
    <row r="2847" ht="12.75">
      <c r="E2847" s="135"/>
    </row>
    <row r="2851" ht="12.75">
      <c r="E2851" s="135"/>
    </row>
    <row r="2855" ht="12.75">
      <c r="E2855" s="135"/>
    </row>
    <row r="2859" ht="12.75">
      <c r="E2859" s="135"/>
    </row>
    <row r="2863" ht="12.75">
      <c r="E2863" s="135"/>
    </row>
    <row r="2867" ht="12.75">
      <c r="E2867" s="135"/>
    </row>
    <row r="2871" ht="12.75">
      <c r="E2871" s="135"/>
    </row>
    <row r="2875" ht="12.75">
      <c r="E2875" s="135"/>
    </row>
    <row r="2879" ht="12.75">
      <c r="E2879" s="135"/>
    </row>
    <row r="2883" ht="12.75">
      <c r="E2883" s="135"/>
    </row>
    <row r="2887" ht="12.75">
      <c r="E2887" s="135"/>
    </row>
    <row r="2891" ht="12.75">
      <c r="E2891" s="135"/>
    </row>
    <row r="2895" ht="12.75">
      <c r="E2895" s="135"/>
    </row>
    <row r="2899" ht="12.75">
      <c r="E2899" s="135"/>
    </row>
    <row r="2903" ht="12.75">
      <c r="E2903" s="135"/>
    </row>
    <row r="2907" ht="12.75">
      <c r="E2907" s="135"/>
    </row>
    <row r="2911" ht="12.75">
      <c r="E2911" s="135"/>
    </row>
    <row r="2915" ht="12.75">
      <c r="E2915" s="135"/>
    </row>
    <row r="2919" ht="12.75">
      <c r="E2919" s="135"/>
    </row>
    <row r="2923" ht="12.75">
      <c r="E2923" s="135"/>
    </row>
    <row r="2927" ht="12.75">
      <c r="E2927" s="135"/>
    </row>
    <row r="2931" ht="12.75">
      <c r="E2931" s="135"/>
    </row>
    <row r="2935" ht="12.75">
      <c r="E2935" s="135"/>
    </row>
    <row r="2939" ht="12.75">
      <c r="E2939" s="135"/>
    </row>
    <row r="2943" ht="12.75">
      <c r="E2943" s="135"/>
    </row>
    <row r="2947" ht="12.75">
      <c r="E2947" s="135"/>
    </row>
    <row r="2951" ht="12.75">
      <c r="E2951" s="135"/>
    </row>
    <row r="2955" ht="12.75">
      <c r="E2955" s="135"/>
    </row>
    <row r="2959" ht="12.75">
      <c r="E2959" s="135"/>
    </row>
    <row r="2963" ht="12.75">
      <c r="E2963" s="135"/>
    </row>
    <row r="2967" ht="12.75">
      <c r="E2967" s="135"/>
    </row>
    <row r="2971" ht="12.75">
      <c r="E2971" s="135"/>
    </row>
    <row r="2975" ht="12.75">
      <c r="E2975" s="135"/>
    </row>
    <row r="2979" ht="12.75">
      <c r="E2979" s="135"/>
    </row>
    <row r="2983" ht="12.75">
      <c r="E2983" s="135"/>
    </row>
    <row r="2987" ht="12.75">
      <c r="E2987" s="135"/>
    </row>
    <row r="2991" ht="12.75">
      <c r="E2991" s="135"/>
    </row>
    <row r="2995" ht="12.75">
      <c r="E2995" s="135"/>
    </row>
    <row r="2999" ht="12.75">
      <c r="E2999" s="135"/>
    </row>
    <row r="3003" ht="12.75">
      <c r="E3003" s="135"/>
    </row>
    <row r="3007" ht="12.75">
      <c r="E3007" s="135"/>
    </row>
    <row r="3011" ht="12.75">
      <c r="E3011" s="135"/>
    </row>
    <row r="3015" ht="12.75">
      <c r="E3015" s="135"/>
    </row>
    <row r="3019" ht="12.75">
      <c r="E3019" s="135"/>
    </row>
    <row r="3023" ht="12.75">
      <c r="E3023" s="135"/>
    </row>
    <row r="3027" ht="12.75">
      <c r="E3027" s="135"/>
    </row>
    <row r="3031" ht="12.75">
      <c r="E3031" s="135"/>
    </row>
    <row r="3035" ht="12.75">
      <c r="E3035" s="135"/>
    </row>
    <row r="3039" ht="12.75">
      <c r="E3039" s="135"/>
    </row>
    <row r="3043" ht="12.75">
      <c r="E3043" s="135"/>
    </row>
    <row r="3047" ht="12.75">
      <c r="E3047" s="135"/>
    </row>
    <row r="3051" ht="12.75">
      <c r="E3051" s="135"/>
    </row>
    <row r="3055" ht="12.75">
      <c r="E3055" s="135"/>
    </row>
    <row r="3059" ht="12.75">
      <c r="E3059" s="135"/>
    </row>
    <row r="3063" ht="12.75">
      <c r="E3063" s="135"/>
    </row>
    <row r="3067" ht="12.75">
      <c r="E3067" s="135"/>
    </row>
    <row r="3071" ht="12.75">
      <c r="E3071" s="135"/>
    </row>
    <row r="3075" ht="12.75">
      <c r="E3075" s="135"/>
    </row>
    <row r="3079" ht="12.75">
      <c r="E3079" s="135"/>
    </row>
    <row r="3083" ht="12.75">
      <c r="E3083" s="135"/>
    </row>
    <row r="3087" ht="12.75">
      <c r="E3087" s="135"/>
    </row>
    <row r="3091" ht="12.75">
      <c r="E3091" s="135"/>
    </row>
    <row r="3095" ht="12.75">
      <c r="E3095" s="135"/>
    </row>
    <row r="3099" ht="12.75">
      <c r="E3099" s="135"/>
    </row>
    <row r="3103" ht="12.75">
      <c r="E3103" s="135"/>
    </row>
    <row r="3107" ht="12.75">
      <c r="E3107" s="135"/>
    </row>
    <row r="3111" ht="12.75">
      <c r="E3111" s="135"/>
    </row>
    <row r="3115" ht="12.75">
      <c r="E3115" s="135"/>
    </row>
    <row r="3119" ht="12.75">
      <c r="E3119" s="135"/>
    </row>
    <row r="3123" ht="12.75">
      <c r="E3123" s="135"/>
    </row>
    <row r="3127" ht="12.75">
      <c r="E3127" s="135"/>
    </row>
    <row r="3131" ht="12.75">
      <c r="E3131" s="135"/>
    </row>
    <row r="3135" ht="12.75">
      <c r="E3135" s="135"/>
    </row>
    <row r="3139" ht="12.75">
      <c r="E3139" s="135"/>
    </row>
    <row r="3143" ht="12.75">
      <c r="E3143" s="135"/>
    </row>
    <row r="3147" ht="12.75">
      <c r="E3147" s="135"/>
    </row>
    <row r="3151" ht="12.75">
      <c r="E3151" s="135"/>
    </row>
    <row r="3155" ht="12.75">
      <c r="E3155" s="135"/>
    </row>
    <row r="3159" ht="12.75">
      <c r="E3159" s="135"/>
    </row>
    <row r="3163" ht="12.75">
      <c r="E3163" s="135"/>
    </row>
    <row r="3167" ht="12.75">
      <c r="E3167" s="135"/>
    </row>
    <row r="3171" ht="12.75">
      <c r="E3171" s="135"/>
    </row>
    <row r="3175" ht="12.75">
      <c r="E3175" s="135"/>
    </row>
    <row r="3179" ht="12.75">
      <c r="E3179" s="135"/>
    </row>
    <row r="3183" ht="12.75">
      <c r="E3183" s="135"/>
    </row>
    <row r="3187" ht="12.75">
      <c r="E3187" s="135"/>
    </row>
    <row r="3191" ht="12.75">
      <c r="E3191" s="135"/>
    </row>
    <row r="3195" ht="12.75">
      <c r="E3195" s="135"/>
    </row>
    <row r="3199" ht="12.75">
      <c r="E3199" s="135"/>
    </row>
    <row r="3203" ht="12.75">
      <c r="E3203" s="135"/>
    </row>
    <row r="3207" ht="12.75">
      <c r="E3207" s="135"/>
    </row>
    <row r="3211" ht="12.75">
      <c r="E3211" s="135"/>
    </row>
    <row r="3215" ht="12.75">
      <c r="E3215" s="135"/>
    </row>
    <row r="3219" ht="12.75">
      <c r="E3219" s="135"/>
    </row>
    <row r="3223" ht="12.75">
      <c r="E3223" s="135"/>
    </row>
    <row r="3227" ht="12.75">
      <c r="E3227" s="135"/>
    </row>
    <row r="3231" ht="12.75">
      <c r="E3231" s="135"/>
    </row>
    <row r="3235" ht="12.75">
      <c r="E3235" s="135"/>
    </row>
    <row r="3239" ht="12.75">
      <c r="E3239" s="135"/>
    </row>
    <row r="3243" ht="12.75">
      <c r="E3243" s="135"/>
    </row>
    <row r="3247" ht="12.75">
      <c r="E3247" s="135"/>
    </row>
    <row r="3251" ht="12.75">
      <c r="E3251" s="135"/>
    </row>
    <row r="3255" ht="12.75">
      <c r="E3255" s="135"/>
    </row>
    <row r="3259" ht="12.75">
      <c r="E3259" s="135"/>
    </row>
    <row r="3263" ht="12.75">
      <c r="E3263" s="135"/>
    </row>
    <row r="3267" ht="12.75">
      <c r="E3267" s="135"/>
    </row>
    <row r="3271" ht="12.75">
      <c r="E3271" s="135"/>
    </row>
    <row r="3275" ht="12.75">
      <c r="E3275" s="135"/>
    </row>
    <row r="3279" ht="12.75">
      <c r="E3279" s="135"/>
    </row>
    <row r="3283" ht="12.75">
      <c r="E3283" s="135"/>
    </row>
    <row r="3287" ht="12.75">
      <c r="E3287" s="135"/>
    </row>
    <row r="3291" ht="12.75">
      <c r="E3291" s="135"/>
    </row>
    <row r="3295" ht="12.75">
      <c r="E3295" s="135"/>
    </row>
    <row r="3299" ht="12.75">
      <c r="E3299" s="135"/>
    </row>
    <row r="3303" ht="12.75">
      <c r="E3303" s="135"/>
    </row>
    <row r="3307" ht="12.75">
      <c r="E3307" s="135"/>
    </row>
    <row r="3311" ht="12.75">
      <c r="E3311" s="135"/>
    </row>
    <row r="3315" ht="12.75">
      <c r="E3315" s="135"/>
    </row>
    <row r="3319" ht="12.75">
      <c r="E3319" s="135"/>
    </row>
    <row r="3323" ht="12.75">
      <c r="E3323" s="135"/>
    </row>
    <row r="3327" ht="12.75">
      <c r="E3327" s="135"/>
    </row>
    <row r="3331" ht="12.75">
      <c r="E3331" s="135"/>
    </row>
    <row r="3335" ht="12.75">
      <c r="E3335" s="135"/>
    </row>
    <row r="3339" ht="12.75">
      <c r="E3339" s="135"/>
    </row>
    <row r="3343" ht="12.75">
      <c r="E3343" s="135"/>
    </row>
    <row r="3347" ht="12.75">
      <c r="E3347" s="135"/>
    </row>
    <row r="3351" ht="12.75">
      <c r="E3351" s="135"/>
    </row>
    <row r="3355" ht="12.75">
      <c r="E3355" s="135"/>
    </row>
    <row r="3359" ht="12.75">
      <c r="E3359" s="135"/>
    </row>
    <row r="3363" ht="12.75">
      <c r="E3363" s="135"/>
    </row>
    <row r="3367" ht="12.75">
      <c r="E3367" s="135"/>
    </row>
    <row r="3371" ht="12.75">
      <c r="E3371" s="135"/>
    </row>
    <row r="3375" ht="12.75">
      <c r="E3375" s="135"/>
    </row>
    <row r="3379" ht="12.75">
      <c r="E3379" s="135"/>
    </row>
    <row r="3383" ht="12.75">
      <c r="E3383" s="135"/>
    </row>
    <row r="3387" ht="12.75">
      <c r="E3387" s="135"/>
    </row>
    <row r="3391" ht="12.75">
      <c r="E3391" s="135"/>
    </row>
    <row r="3395" ht="12.75">
      <c r="E3395" s="135"/>
    </row>
    <row r="3399" ht="12.75">
      <c r="E3399" s="135"/>
    </row>
    <row r="3403" ht="12.75">
      <c r="E3403" s="135"/>
    </row>
    <row r="3407" ht="12.75">
      <c r="E3407" s="135"/>
    </row>
    <row r="3411" ht="12.75">
      <c r="E3411" s="135"/>
    </row>
    <row r="3415" ht="12.75">
      <c r="E3415" s="135"/>
    </row>
    <row r="3419" ht="12.75">
      <c r="E3419" s="135"/>
    </row>
    <row r="3423" ht="12.75">
      <c r="E3423" s="135"/>
    </row>
    <row r="3427" ht="12.75">
      <c r="E3427" s="135"/>
    </row>
    <row r="3431" ht="12.75">
      <c r="E3431" s="135"/>
    </row>
    <row r="3435" ht="12.75">
      <c r="E3435" s="135"/>
    </row>
    <row r="3439" ht="12.75">
      <c r="E3439" s="135"/>
    </row>
    <row r="3443" ht="12.75">
      <c r="E3443" s="135"/>
    </row>
    <row r="3447" ht="12.75">
      <c r="E3447" s="135"/>
    </row>
    <row r="3451" ht="12.75">
      <c r="E3451" s="135"/>
    </row>
    <row r="3455" ht="12.75">
      <c r="E3455" s="135"/>
    </row>
    <row r="3459" ht="12.75">
      <c r="E3459" s="135"/>
    </row>
    <row r="3463" ht="12.75">
      <c r="E3463" s="135"/>
    </row>
    <row r="3467" ht="12.75">
      <c r="E3467" s="135"/>
    </row>
    <row r="3471" ht="12.75">
      <c r="E3471" s="135"/>
    </row>
    <row r="3475" ht="12.75">
      <c r="E3475" s="135"/>
    </row>
    <row r="3479" ht="12.75">
      <c r="E3479" s="135"/>
    </row>
    <row r="3483" ht="12.75">
      <c r="E3483" s="135"/>
    </row>
    <row r="3487" ht="12.75">
      <c r="E3487" s="135"/>
    </row>
    <row r="3491" ht="12.75">
      <c r="E3491" s="135"/>
    </row>
    <row r="3495" ht="12.75">
      <c r="E3495" s="135"/>
    </row>
    <row r="3499" ht="12.75">
      <c r="E3499" s="135"/>
    </row>
    <row r="3503" ht="12.75">
      <c r="E3503" s="135"/>
    </row>
    <row r="3507" ht="12.75">
      <c r="E3507" s="135"/>
    </row>
    <row r="3511" ht="12.75">
      <c r="E3511" s="135"/>
    </row>
    <row r="3515" ht="12.75">
      <c r="E3515" s="135"/>
    </row>
    <row r="3519" ht="12.75">
      <c r="E3519" s="135"/>
    </row>
    <row r="3523" ht="12.75">
      <c r="E3523" s="135"/>
    </row>
    <row r="3527" ht="12.75">
      <c r="E3527" s="135"/>
    </row>
    <row r="3531" ht="12.75">
      <c r="E3531" s="135"/>
    </row>
    <row r="3535" ht="12.75">
      <c r="E3535" s="135"/>
    </row>
    <row r="3539" ht="12.75">
      <c r="E3539" s="135"/>
    </row>
    <row r="3543" ht="12.75">
      <c r="E3543" s="135"/>
    </row>
    <row r="3547" ht="12.75">
      <c r="E3547" s="135"/>
    </row>
    <row r="3551" ht="12.75">
      <c r="E3551" s="135"/>
    </row>
    <row r="3555" ht="12.75">
      <c r="E3555" s="135"/>
    </row>
    <row r="3559" ht="12.75">
      <c r="E3559" s="135"/>
    </row>
    <row r="3563" ht="12.75">
      <c r="E3563" s="135"/>
    </row>
    <row r="3567" ht="12.75">
      <c r="E3567" s="135"/>
    </row>
    <row r="3571" ht="12.75">
      <c r="E3571" s="135"/>
    </row>
    <row r="3575" ht="12.75">
      <c r="E3575" s="135"/>
    </row>
    <row r="3579" ht="12.75">
      <c r="E3579" s="135"/>
    </row>
    <row r="3583" ht="12.75">
      <c r="E3583" s="135"/>
    </row>
    <row r="3587" ht="12.75">
      <c r="E3587" s="135"/>
    </row>
    <row r="3591" ht="12.75">
      <c r="E3591" s="135"/>
    </row>
    <row r="3595" ht="12.75">
      <c r="E3595" s="135"/>
    </row>
    <row r="3599" ht="12.75">
      <c r="E3599" s="135"/>
    </row>
    <row r="3603" ht="12.75">
      <c r="E3603" s="135"/>
    </row>
    <row r="3607" ht="12.75">
      <c r="E3607" s="135"/>
    </row>
    <row r="3611" ht="12.75">
      <c r="E3611" s="135"/>
    </row>
    <row r="3615" ht="12.75">
      <c r="E3615" s="135"/>
    </row>
    <row r="3619" ht="12.75">
      <c r="E3619" s="135"/>
    </row>
    <row r="3623" ht="12.75">
      <c r="E3623" s="135"/>
    </row>
    <row r="3627" ht="12.75">
      <c r="E3627" s="135"/>
    </row>
    <row r="3631" ht="12.75">
      <c r="E3631" s="135"/>
    </row>
    <row r="3635" ht="12.75">
      <c r="E3635" s="135"/>
    </row>
    <row r="3639" ht="12.75">
      <c r="E3639" s="135"/>
    </row>
    <row r="3643" ht="12.75">
      <c r="E3643" s="135"/>
    </row>
    <row r="3647" ht="12.75">
      <c r="E3647" s="135"/>
    </row>
    <row r="3651" ht="12.75">
      <c r="E3651" s="135"/>
    </row>
    <row r="3655" ht="12.75">
      <c r="E3655" s="135"/>
    </row>
    <row r="3659" ht="12.75">
      <c r="E3659" s="135"/>
    </row>
    <row r="3663" ht="12.75">
      <c r="E3663" s="135"/>
    </row>
    <row r="3667" ht="12.75">
      <c r="E3667" s="135"/>
    </row>
    <row r="3671" ht="12.75">
      <c r="E3671" s="135"/>
    </row>
    <row r="3675" ht="12.75">
      <c r="E3675" s="135"/>
    </row>
    <row r="3679" ht="12.75">
      <c r="E3679" s="135"/>
    </row>
    <row r="3683" ht="12.75">
      <c r="E3683" s="135"/>
    </row>
    <row r="3687" ht="12.75">
      <c r="E3687" s="135"/>
    </row>
    <row r="3691" ht="12.75">
      <c r="E3691" s="135"/>
    </row>
    <row r="3695" ht="12.75">
      <c r="E3695" s="135"/>
    </row>
    <row r="3699" ht="12.75">
      <c r="E3699" s="135"/>
    </row>
    <row r="3703" ht="12.75">
      <c r="E3703" s="135"/>
    </row>
    <row r="3707" ht="12.75">
      <c r="E3707" s="135"/>
    </row>
    <row r="3711" ht="12.75">
      <c r="E3711" s="135"/>
    </row>
    <row r="3715" ht="12.75">
      <c r="E3715" s="135"/>
    </row>
    <row r="3719" ht="12.75">
      <c r="E3719" s="135"/>
    </row>
    <row r="3723" ht="12.75">
      <c r="E3723" s="135"/>
    </row>
    <row r="3727" ht="12.75">
      <c r="E3727" s="135"/>
    </row>
    <row r="3731" ht="12.75">
      <c r="E3731" s="135"/>
    </row>
    <row r="3735" ht="12.75">
      <c r="E3735" s="135"/>
    </row>
    <row r="3739" ht="12.75">
      <c r="E3739" s="135"/>
    </row>
    <row r="3743" ht="12.75">
      <c r="E3743" s="135"/>
    </row>
    <row r="3747" ht="12.75">
      <c r="E3747" s="135"/>
    </row>
    <row r="3751" ht="12.75">
      <c r="E3751" s="135"/>
    </row>
    <row r="3755" ht="12.75">
      <c r="E3755" s="135"/>
    </row>
    <row r="3759" ht="12.75">
      <c r="E3759" s="135"/>
    </row>
    <row r="3763" ht="12.75">
      <c r="E3763" s="135"/>
    </row>
    <row r="3767" ht="12.75">
      <c r="E3767" s="135"/>
    </row>
    <row r="3771" ht="12.75">
      <c r="E3771" s="135"/>
    </row>
    <row r="3775" ht="12.75">
      <c r="E3775" s="135"/>
    </row>
    <row r="3779" ht="12.75">
      <c r="E3779" s="135"/>
    </row>
    <row r="3783" ht="12.75">
      <c r="E3783" s="135"/>
    </row>
    <row r="3787" ht="12.75">
      <c r="E3787" s="135"/>
    </row>
    <row r="3791" ht="12.75">
      <c r="E3791" s="135"/>
    </row>
    <row r="3795" ht="12.75">
      <c r="E3795" s="135"/>
    </row>
    <row r="3799" ht="12.75">
      <c r="E3799" s="135"/>
    </row>
    <row r="3803" ht="12.75">
      <c r="E3803" s="135"/>
    </row>
    <row r="3807" ht="12.75">
      <c r="E3807" s="135"/>
    </row>
    <row r="3811" ht="12.75">
      <c r="E3811" s="135"/>
    </row>
    <row r="3815" ht="12.75">
      <c r="E3815" s="135"/>
    </row>
    <row r="3819" ht="12.75">
      <c r="E3819" s="135"/>
    </row>
    <row r="3823" ht="12.75">
      <c r="E3823" s="135"/>
    </row>
    <row r="3827" ht="12.75">
      <c r="E3827" s="135"/>
    </row>
    <row r="3831" ht="12.75">
      <c r="E3831" s="135"/>
    </row>
    <row r="3835" ht="12.75">
      <c r="E3835" s="135"/>
    </row>
    <row r="3839" ht="12.75">
      <c r="E3839" s="135"/>
    </row>
    <row r="3843" ht="12.75">
      <c r="E3843" s="135"/>
    </row>
    <row r="3847" ht="12.75">
      <c r="E3847" s="135"/>
    </row>
    <row r="3851" ht="12.75">
      <c r="E3851" s="135"/>
    </row>
    <row r="3855" ht="12.75">
      <c r="E3855" s="135"/>
    </row>
    <row r="3859" ht="12.75">
      <c r="E3859" s="135"/>
    </row>
    <row r="3863" ht="12.75">
      <c r="E3863" s="135"/>
    </row>
    <row r="3867" ht="12.75">
      <c r="E3867" s="135"/>
    </row>
    <row r="3871" ht="12.75">
      <c r="E3871" s="135"/>
    </row>
    <row r="3875" ht="12.75">
      <c r="E3875" s="135"/>
    </row>
    <row r="3879" ht="12.75">
      <c r="E3879" s="135"/>
    </row>
    <row r="3883" ht="12.75">
      <c r="E3883" s="135"/>
    </row>
    <row r="3887" ht="12.75">
      <c r="E3887" s="135"/>
    </row>
    <row r="3891" ht="12.75">
      <c r="E3891" s="135"/>
    </row>
    <row r="3895" ht="12.75">
      <c r="E3895" s="135"/>
    </row>
    <row r="3899" ht="12.75">
      <c r="E3899" s="135"/>
    </row>
    <row r="3903" ht="12.75">
      <c r="E3903" s="135"/>
    </row>
    <row r="3907" ht="12.75">
      <c r="E3907" s="135"/>
    </row>
    <row r="3911" ht="12.75">
      <c r="E3911" s="135"/>
    </row>
    <row r="3915" ht="12.75">
      <c r="E3915" s="135"/>
    </row>
    <row r="3919" ht="12.75">
      <c r="E3919" s="135"/>
    </row>
    <row r="3923" ht="12.75">
      <c r="E3923" s="135"/>
    </row>
    <row r="3927" ht="12.75">
      <c r="E3927" s="135"/>
    </row>
    <row r="3931" ht="12.75">
      <c r="E3931" s="135"/>
    </row>
    <row r="3935" ht="12.75">
      <c r="E3935" s="135"/>
    </row>
    <row r="3939" ht="12.75">
      <c r="E3939" s="135"/>
    </row>
    <row r="3943" ht="12.75">
      <c r="E3943" s="135"/>
    </row>
    <row r="3947" ht="12.75">
      <c r="E3947" s="135"/>
    </row>
    <row r="3951" ht="12.75">
      <c r="E3951" s="135"/>
    </row>
    <row r="3955" ht="12.75">
      <c r="E3955" s="135"/>
    </row>
    <row r="3959" ht="12.75">
      <c r="E3959" s="135"/>
    </row>
    <row r="3963" ht="12.75">
      <c r="E3963" s="135"/>
    </row>
    <row r="3967" ht="12.75">
      <c r="E3967" s="135"/>
    </row>
    <row r="3971" ht="12.75">
      <c r="E3971" s="135"/>
    </row>
    <row r="3975" ht="12.75">
      <c r="E3975" s="135"/>
    </row>
    <row r="3979" ht="12.75">
      <c r="E3979" s="135"/>
    </row>
    <row r="3983" ht="12.75">
      <c r="E3983" s="135"/>
    </row>
    <row r="3987" ht="12.75">
      <c r="E3987" s="135"/>
    </row>
    <row r="3991" ht="12.75">
      <c r="E3991" s="135"/>
    </row>
    <row r="3995" ht="12.75">
      <c r="E3995" s="135"/>
    </row>
    <row r="3999" ht="12.75">
      <c r="E3999" s="135"/>
    </row>
    <row r="4003" ht="12.75">
      <c r="E4003" s="135"/>
    </row>
    <row r="4007" ht="12.75">
      <c r="E4007" s="135"/>
    </row>
    <row r="4011" ht="12.75">
      <c r="E4011" s="135"/>
    </row>
    <row r="4015" ht="12.75">
      <c r="E4015" s="135"/>
    </row>
    <row r="4019" ht="12.75">
      <c r="E4019" s="135"/>
    </row>
    <row r="4023" ht="12.75">
      <c r="E4023" s="135"/>
    </row>
    <row r="4027" ht="12.75">
      <c r="E4027" s="135"/>
    </row>
    <row r="4031" ht="12.75">
      <c r="E4031" s="135"/>
    </row>
    <row r="4035" ht="12.75">
      <c r="E4035" s="135"/>
    </row>
    <row r="4039" ht="12.75">
      <c r="E4039" s="135"/>
    </row>
    <row r="4043" ht="12.75">
      <c r="E4043" s="135"/>
    </row>
    <row r="4047" ht="12.75">
      <c r="E4047" s="135"/>
    </row>
    <row r="4051" ht="12.75">
      <c r="E4051" s="135"/>
    </row>
    <row r="4055" ht="12.75">
      <c r="E4055" s="135"/>
    </row>
    <row r="4059" ht="12.75">
      <c r="E4059" s="135"/>
    </row>
    <row r="4063" ht="12.75">
      <c r="E4063" s="135"/>
    </row>
    <row r="4067" ht="12.75">
      <c r="E4067" s="135"/>
    </row>
    <row r="4071" ht="12.75">
      <c r="E4071" s="135"/>
    </row>
    <row r="4075" ht="12.75">
      <c r="E4075" s="135"/>
    </row>
    <row r="4079" ht="12.75">
      <c r="E4079" s="135"/>
    </row>
    <row r="4083" ht="12.75">
      <c r="E4083" s="135"/>
    </row>
    <row r="4087" ht="12.75">
      <c r="E4087" s="135"/>
    </row>
    <row r="4091" ht="12.75">
      <c r="E4091" s="135"/>
    </row>
    <row r="4095" ht="12.75">
      <c r="E4095" s="135"/>
    </row>
    <row r="4099" ht="12.75">
      <c r="E4099" s="135"/>
    </row>
    <row r="4103" ht="12.75">
      <c r="E4103" s="135"/>
    </row>
    <row r="4107" ht="12.75">
      <c r="E4107" s="135"/>
    </row>
    <row r="4111" ht="12.75">
      <c r="E4111" s="135"/>
    </row>
    <row r="4115" ht="12.75">
      <c r="E4115" s="135"/>
    </row>
    <row r="4119" ht="12.75">
      <c r="E4119" s="135"/>
    </row>
    <row r="4123" ht="12.75">
      <c r="E4123" s="135"/>
    </row>
    <row r="4127" ht="12.75">
      <c r="E4127" s="135"/>
    </row>
    <row r="4131" ht="12.75">
      <c r="E4131" s="135"/>
    </row>
    <row r="4135" ht="12.75">
      <c r="E4135" s="135"/>
    </row>
    <row r="4139" ht="12.75">
      <c r="E4139" s="135"/>
    </row>
    <row r="4143" ht="12.75">
      <c r="E4143" s="135"/>
    </row>
    <row r="4147" ht="12.75">
      <c r="E4147" s="135"/>
    </row>
    <row r="4151" ht="12.75">
      <c r="E4151" s="135"/>
    </row>
    <row r="4155" ht="12.75">
      <c r="E4155" s="135"/>
    </row>
    <row r="4159" ht="12.75">
      <c r="E4159" s="135"/>
    </row>
    <row r="4163" ht="12.75">
      <c r="E4163" s="135"/>
    </row>
    <row r="4167" ht="12.75">
      <c r="E4167" s="135"/>
    </row>
    <row r="4171" ht="12.75">
      <c r="E4171" s="135"/>
    </row>
    <row r="4175" ht="12.75">
      <c r="E4175" s="135"/>
    </row>
    <row r="4179" ht="12.75">
      <c r="E4179" s="135"/>
    </row>
    <row r="4183" ht="12.75">
      <c r="E4183" s="135"/>
    </row>
    <row r="4187" ht="12.75">
      <c r="E4187" s="135"/>
    </row>
    <row r="4191" ht="12.75">
      <c r="E4191" s="135"/>
    </row>
    <row r="4195" ht="12.75">
      <c r="E4195" s="135"/>
    </row>
    <row r="4199" ht="12.75">
      <c r="E4199" s="135"/>
    </row>
    <row r="4203" ht="12.75">
      <c r="E4203" s="135"/>
    </row>
    <row r="4207" ht="12.75">
      <c r="E4207" s="135"/>
    </row>
    <row r="4211" ht="12.75">
      <c r="E4211" s="135"/>
    </row>
    <row r="4215" ht="12.75">
      <c r="E4215" s="135"/>
    </row>
    <row r="4219" ht="12.75">
      <c r="E4219" s="135"/>
    </row>
    <row r="4223" ht="12.75">
      <c r="E4223" s="135"/>
    </row>
    <row r="4227" ht="12.75">
      <c r="E4227" s="135"/>
    </row>
    <row r="4231" ht="12.75">
      <c r="E4231" s="135"/>
    </row>
    <row r="4235" ht="12.75">
      <c r="E4235" s="135"/>
    </row>
    <row r="4239" ht="12.75">
      <c r="E4239" s="135"/>
    </row>
    <row r="4243" ht="12.75">
      <c r="E4243" s="135"/>
    </row>
    <row r="4247" ht="12.75">
      <c r="E4247" s="135"/>
    </row>
    <row r="4251" ht="12.75">
      <c r="E4251" s="135"/>
    </row>
    <row r="4255" ht="12.75">
      <c r="E4255" s="135"/>
    </row>
    <row r="4259" ht="12.75">
      <c r="E4259" s="135"/>
    </row>
    <row r="4263" ht="12.75">
      <c r="E4263" s="135"/>
    </row>
    <row r="4267" ht="12.75">
      <c r="E4267" s="135"/>
    </row>
    <row r="4271" ht="12.75">
      <c r="E4271" s="135"/>
    </row>
    <row r="4275" ht="12.75">
      <c r="E4275" s="135"/>
    </row>
    <row r="4279" ht="12.75">
      <c r="E4279" s="135"/>
    </row>
    <row r="4283" ht="12.75">
      <c r="E4283" s="135"/>
    </row>
    <row r="4287" ht="12.75">
      <c r="E4287" s="135"/>
    </row>
    <row r="4291" ht="12.75">
      <c r="E4291" s="135"/>
    </row>
    <row r="4295" ht="12.75">
      <c r="E4295" s="135"/>
    </row>
    <row r="4299" ht="12.75">
      <c r="E4299" s="135"/>
    </row>
    <row r="4303" ht="12.75">
      <c r="E4303" s="135"/>
    </row>
    <row r="4307" ht="12.75">
      <c r="E4307" s="135"/>
    </row>
    <row r="4311" ht="12.75">
      <c r="E4311" s="135"/>
    </row>
    <row r="4315" ht="12.75">
      <c r="E4315" s="135"/>
    </row>
    <row r="4319" ht="12.75">
      <c r="E4319" s="135"/>
    </row>
    <row r="4323" ht="12.75">
      <c r="E4323" s="135"/>
    </row>
    <row r="4327" ht="12.75">
      <c r="E4327" s="135"/>
    </row>
    <row r="4331" ht="12.75">
      <c r="E4331" s="135"/>
    </row>
    <row r="4335" ht="12.75">
      <c r="E4335" s="135"/>
    </row>
    <row r="4339" ht="12.75">
      <c r="E4339" s="135"/>
    </row>
    <row r="4343" ht="12.75">
      <c r="E4343" s="135"/>
    </row>
    <row r="4347" ht="12.75">
      <c r="E4347" s="135"/>
    </row>
    <row r="4351" ht="12.75">
      <c r="E4351" s="135"/>
    </row>
    <row r="4355" ht="12.75">
      <c r="E4355" s="135"/>
    </row>
    <row r="4359" ht="12.75">
      <c r="E4359" s="135"/>
    </row>
    <row r="4363" ht="12.75">
      <c r="E4363" s="135"/>
    </row>
    <row r="4367" ht="12.75">
      <c r="E4367" s="135"/>
    </row>
    <row r="4371" ht="12.75">
      <c r="E4371" s="135"/>
    </row>
    <row r="4375" ht="12.75">
      <c r="E4375" s="135"/>
    </row>
    <row r="4379" ht="12.75">
      <c r="E4379" s="135"/>
    </row>
    <row r="4383" ht="12.75">
      <c r="E4383" s="135"/>
    </row>
    <row r="4387" ht="12.75">
      <c r="E4387" s="135"/>
    </row>
    <row r="4391" ht="12.75">
      <c r="E4391" s="135"/>
    </row>
    <row r="4395" ht="12.75">
      <c r="E4395" s="135"/>
    </row>
    <row r="4399" ht="12.75">
      <c r="E4399" s="135"/>
    </row>
    <row r="4403" ht="12.75">
      <c r="E4403" s="135"/>
    </row>
    <row r="4407" ht="12.75">
      <c r="E4407" s="135"/>
    </row>
    <row r="4411" ht="12.75">
      <c r="E4411" s="135"/>
    </row>
    <row r="4415" ht="12.75">
      <c r="E4415" s="135"/>
    </row>
    <row r="4419" ht="12.75">
      <c r="E4419" s="135"/>
    </row>
    <row r="4423" ht="12.75">
      <c r="E4423" s="135"/>
    </row>
    <row r="4427" ht="12.75">
      <c r="E4427" s="135"/>
    </row>
    <row r="4431" ht="12.75">
      <c r="E4431" s="135"/>
    </row>
    <row r="4435" ht="12.75">
      <c r="E4435" s="135"/>
    </row>
    <row r="4439" ht="12.75">
      <c r="E4439" s="135"/>
    </row>
    <row r="4443" ht="12.75">
      <c r="E4443" s="135"/>
    </row>
    <row r="4447" ht="12.75">
      <c r="E4447" s="135"/>
    </row>
    <row r="4451" ht="12.75">
      <c r="E4451" s="135"/>
    </row>
    <row r="4455" ht="12.75">
      <c r="E4455" s="135"/>
    </row>
    <row r="4459" ht="12.75">
      <c r="E4459" s="135"/>
    </row>
    <row r="4463" ht="12.75">
      <c r="E4463" s="135"/>
    </row>
    <row r="4467" ht="12.75">
      <c r="E4467" s="135"/>
    </row>
    <row r="4471" ht="12.75">
      <c r="E4471" s="135"/>
    </row>
    <row r="4475" ht="12.75">
      <c r="E4475" s="135"/>
    </row>
    <row r="4479" ht="12.75">
      <c r="E4479" s="135"/>
    </row>
    <row r="4483" ht="12.75">
      <c r="E4483" s="135"/>
    </row>
    <row r="4487" ht="12.75">
      <c r="E4487" s="135"/>
    </row>
    <row r="4491" ht="12.75">
      <c r="E4491" s="135"/>
    </row>
    <row r="4495" ht="12.75">
      <c r="E4495" s="135"/>
    </row>
    <row r="4499" ht="12.75">
      <c r="E4499" s="135"/>
    </row>
    <row r="4503" ht="12.75">
      <c r="E4503" s="135"/>
    </row>
    <row r="4507" ht="12.75">
      <c r="E4507" s="135"/>
    </row>
    <row r="4511" ht="12.75">
      <c r="E4511" s="135"/>
    </row>
    <row r="4515" ht="12.75">
      <c r="E4515" s="135"/>
    </row>
    <row r="4519" ht="12.75">
      <c r="E4519" s="135"/>
    </row>
    <row r="4523" ht="12.75">
      <c r="E4523" s="135"/>
    </row>
    <row r="4527" ht="12.75">
      <c r="E4527" s="135"/>
    </row>
    <row r="4531" ht="12.75">
      <c r="E4531" s="135"/>
    </row>
    <row r="4535" ht="12.75">
      <c r="E4535" s="135"/>
    </row>
    <row r="4539" ht="12.75">
      <c r="E4539" s="135"/>
    </row>
    <row r="4543" ht="12.75">
      <c r="E4543" s="135"/>
    </row>
    <row r="4547" ht="12.75">
      <c r="E4547" s="135"/>
    </row>
    <row r="4551" ht="12.75">
      <c r="E4551" s="135"/>
    </row>
    <row r="4555" ht="12.75">
      <c r="E4555" s="135"/>
    </row>
    <row r="4559" ht="12.75">
      <c r="E4559" s="135"/>
    </row>
    <row r="4563" ht="12.75">
      <c r="E4563" s="135"/>
    </row>
    <row r="4567" ht="12.75">
      <c r="E4567" s="135"/>
    </row>
    <row r="4571" ht="12.75">
      <c r="E4571" s="135"/>
    </row>
    <row r="4575" ht="12.75">
      <c r="E4575" s="135"/>
    </row>
    <row r="4579" ht="12.75">
      <c r="E4579" s="135"/>
    </row>
    <row r="4583" ht="12.75">
      <c r="E4583" s="135"/>
    </row>
    <row r="4587" ht="12.75">
      <c r="E4587" s="135"/>
    </row>
    <row r="4591" ht="12.75">
      <c r="E4591" s="135"/>
    </row>
    <row r="4595" ht="12.75">
      <c r="E4595" s="135"/>
    </row>
    <row r="4599" ht="12.75">
      <c r="E4599" s="135"/>
    </row>
    <row r="4603" ht="12.75">
      <c r="E4603" s="135"/>
    </row>
    <row r="4607" ht="12.75">
      <c r="E4607" s="135"/>
    </row>
    <row r="4611" ht="12.75">
      <c r="E4611" s="135"/>
    </row>
    <row r="4615" ht="12.75">
      <c r="E4615" s="135"/>
    </row>
    <row r="4619" ht="12.75">
      <c r="E4619" s="135"/>
    </row>
    <row r="4623" ht="12.75">
      <c r="E4623" s="135"/>
    </row>
    <row r="4627" ht="12.75">
      <c r="E4627" s="135"/>
    </row>
    <row r="4631" ht="12.75">
      <c r="E4631" s="135"/>
    </row>
    <row r="4635" ht="12.75">
      <c r="E4635" s="135"/>
    </row>
    <row r="4639" ht="12.75">
      <c r="E4639" s="135"/>
    </row>
    <row r="4643" ht="12.75">
      <c r="E4643" s="135"/>
    </row>
    <row r="4647" ht="12.75">
      <c r="E4647" s="135"/>
    </row>
    <row r="4651" ht="12.75">
      <c r="E4651" s="135"/>
    </row>
    <row r="4655" ht="12.75">
      <c r="E4655" s="135"/>
    </row>
    <row r="4659" ht="12.75">
      <c r="E4659" s="135"/>
    </row>
    <row r="4663" ht="12.75">
      <c r="E4663" s="135"/>
    </row>
    <row r="4667" ht="12.75">
      <c r="E4667" s="135"/>
    </row>
    <row r="4671" ht="12.75">
      <c r="E4671" s="135"/>
    </row>
    <row r="4675" ht="12.75">
      <c r="E4675" s="135"/>
    </row>
    <row r="4679" ht="12.75">
      <c r="E4679" s="135"/>
    </row>
    <row r="4683" ht="12.75">
      <c r="E4683" s="135"/>
    </row>
    <row r="4687" ht="12.75">
      <c r="E4687" s="135"/>
    </row>
    <row r="4691" ht="12.75">
      <c r="E4691" s="135"/>
    </row>
    <row r="4695" ht="12.75">
      <c r="E4695" s="135"/>
    </row>
    <row r="4699" ht="12.75">
      <c r="E4699" s="135"/>
    </row>
    <row r="4703" ht="12.75">
      <c r="E4703" s="135"/>
    </row>
    <row r="4707" ht="12.75">
      <c r="E4707" s="135"/>
    </row>
    <row r="4711" ht="12.75">
      <c r="E4711" s="135"/>
    </row>
    <row r="4715" ht="12.75">
      <c r="E4715" s="135"/>
    </row>
    <row r="4719" ht="12.75">
      <c r="E4719" s="135"/>
    </row>
    <row r="4723" ht="12.75">
      <c r="E4723" s="135"/>
    </row>
    <row r="4727" ht="12.75">
      <c r="E4727" s="135"/>
    </row>
    <row r="4731" ht="12.75">
      <c r="E4731" s="135"/>
    </row>
    <row r="4735" ht="12.75">
      <c r="E4735" s="135"/>
    </row>
    <row r="4739" ht="12.75">
      <c r="E4739" s="135"/>
    </row>
    <row r="4743" ht="12.75">
      <c r="E4743" s="135"/>
    </row>
    <row r="4747" ht="12.75">
      <c r="E4747" s="135"/>
    </row>
    <row r="4751" ht="12.75">
      <c r="E4751" s="135"/>
    </row>
    <row r="4755" ht="12.75">
      <c r="E4755" s="135"/>
    </row>
    <row r="4759" ht="12.75">
      <c r="E4759" s="135"/>
    </row>
    <row r="4763" ht="12.75">
      <c r="E4763" s="135"/>
    </row>
    <row r="4767" ht="12.75">
      <c r="E4767" s="135"/>
    </row>
    <row r="4771" ht="12.75">
      <c r="E4771" s="135"/>
    </row>
    <row r="4775" ht="12.75">
      <c r="E4775" s="135"/>
    </row>
    <row r="4779" ht="12.75">
      <c r="E4779" s="135"/>
    </row>
    <row r="4783" ht="12.75">
      <c r="E4783" s="135"/>
    </row>
    <row r="4787" ht="12.75">
      <c r="E4787" s="135"/>
    </row>
    <row r="4791" ht="12.75">
      <c r="E4791" s="135"/>
    </row>
    <row r="4795" ht="12.75">
      <c r="E4795" s="135"/>
    </row>
    <row r="4799" ht="12.75">
      <c r="E4799" s="135"/>
    </row>
    <row r="4803" ht="12.75">
      <c r="E4803" s="135"/>
    </row>
    <row r="4807" ht="12.75">
      <c r="E4807" s="135"/>
    </row>
    <row r="4811" ht="12.75">
      <c r="E4811" s="135"/>
    </row>
    <row r="4815" ht="12.75">
      <c r="E4815" s="135"/>
    </row>
    <row r="4819" ht="12.75">
      <c r="E4819" s="135"/>
    </row>
    <row r="4823" ht="12.75">
      <c r="E4823" s="135"/>
    </row>
    <row r="4827" ht="12.75">
      <c r="E4827" s="135"/>
    </row>
    <row r="4831" ht="12.75">
      <c r="E4831" s="135"/>
    </row>
    <row r="4835" ht="12.75">
      <c r="E4835" s="135"/>
    </row>
    <row r="4839" ht="12.75">
      <c r="E4839" s="135"/>
    </row>
    <row r="4843" ht="12.75">
      <c r="E4843" s="135"/>
    </row>
    <row r="4847" ht="12.75">
      <c r="E4847" s="135"/>
    </row>
    <row r="4851" ht="12.75">
      <c r="E4851" s="135"/>
    </row>
    <row r="4855" ht="12.75">
      <c r="E4855" s="135"/>
    </row>
    <row r="4859" ht="12.75">
      <c r="E4859" s="135"/>
    </row>
    <row r="4863" ht="12.75">
      <c r="E4863" s="135"/>
    </row>
    <row r="4867" ht="12.75">
      <c r="E4867" s="135"/>
    </row>
    <row r="4871" ht="12.75">
      <c r="E4871" s="135"/>
    </row>
    <row r="4875" ht="12.75">
      <c r="E4875" s="135"/>
    </row>
    <row r="4879" ht="12.75">
      <c r="E4879" s="135"/>
    </row>
    <row r="4883" ht="12.75">
      <c r="E4883" s="135"/>
    </row>
    <row r="4887" ht="12.75">
      <c r="E4887" s="135"/>
    </row>
    <row r="4891" ht="12.75">
      <c r="E4891" s="135"/>
    </row>
    <row r="4895" ht="12.75">
      <c r="E4895" s="135"/>
    </row>
    <row r="4899" ht="12.75">
      <c r="E4899" s="135"/>
    </row>
    <row r="4903" ht="12.75">
      <c r="E4903" s="135"/>
    </row>
    <row r="4907" ht="12.75">
      <c r="E4907" s="135"/>
    </row>
    <row r="4911" ht="12.75">
      <c r="E4911" s="135"/>
    </row>
    <row r="4915" ht="12.75">
      <c r="E4915" s="135"/>
    </row>
    <row r="4919" ht="12.75">
      <c r="E4919" s="135"/>
    </row>
    <row r="4923" ht="12.75">
      <c r="E4923" s="135"/>
    </row>
    <row r="4927" ht="12.75">
      <c r="E4927" s="135"/>
    </row>
    <row r="4931" ht="12.75">
      <c r="E4931" s="135"/>
    </row>
    <row r="4935" ht="12.75">
      <c r="E4935" s="135"/>
    </row>
    <row r="4939" ht="12.75">
      <c r="E4939" s="135"/>
    </row>
    <row r="4943" ht="12.75">
      <c r="E4943" s="135"/>
    </row>
    <row r="4947" ht="12.75">
      <c r="E4947" s="135"/>
    </row>
    <row r="4951" ht="12.75">
      <c r="E4951" s="135"/>
    </row>
    <row r="4955" ht="12.75">
      <c r="E4955" s="135"/>
    </row>
    <row r="4959" ht="12.75">
      <c r="E4959" s="135"/>
    </row>
    <row r="4963" ht="12.75">
      <c r="E4963" s="135"/>
    </row>
    <row r="4967" ht="12.75">
      <c r="E4967" s="135"/>
    </row>
    <row r="4971" ht="12.75">
      <c r="E4971" s="135"/>
    </row>
    <row r="4975" ht="12.75">
      <c r="E4975" s="135"/>
    </row>
    <row r="4979" ht="12.75">
      <c r="E4979" s="135"/>
    </row>
    <row r="4983" ht="12.75">
      <c r="E4983" s="135"/>
    </row>
    <row r="4987" ht="12.75">
      <c r="E4987" s="135"/>
    </row>
    <row r="4991" ht="12.75">
      <c r="E4991" s="135"/>
    </row>
    <row r="4995" ht="12.75">
      <c r="E4995" s="135"/>
    </row>
    <row r="4999" ht="12.75">
      <c r="E4999" s="135"/>
    </row>
    <row r="5003" ht="12.75">
      <c r="E5003" s="135"/>
    </row>
    <row r="5007" ht="12.75">
      <c r="E5007" s="135"/>
    </row>
    <row r="5011" ht="12.75">
      <c r="E5011" s="135"/>
    </row>
    <row r="5015" ht="12.75">
      <c r="E5015" s="135"/>
    </row>
    <row r="5019" ht="12.75">
      <c r="E5019" s="135"/>
    </row>
    <row r="5023" ht="12.75">
      <c r="E5023" s="135"/>
    </row>
    <row r="5027" ht="12.75">
      <c r="E5027" s="135"/>
    </row>
    <row r="5031" ht="12.75">
      <c r="E5031" s="135"/>
    </row>
    <row r="5035" ht="12.75">
      <c r="E5035" s="135"/>
    </row>
    <row r="5039" ht="12.75">
      <c r="E5039" s="135"/>
    </row>
    <row r="5043" ht="12.75">
      <c r="E5043" s="135"/>
    </row>
    <row r="5047" ht="12.75">
      <c r="E5047" s="135"/>
    </row>
    <row r="5051" ht="12.75">
      <c r="E5051" s="135"/>
    </row>
    <row r="5055" ht="12.75">
      <c r="E5055" s="135"/>
    </row>
    <row r="5059" ht="12.75">
      <c r="E5059" s="135"/>
    </row>
    <row r="5063" ht="12.75">
      <c r="E5063" s="135"/>
    </row>
    <row r="5067" ht="12.75">
      <c r="E5067" s="135"/>
    </row>
    <row r="5071" ht="12.75">
      <c r="E5071" s="135"/>
    </row>
    <row r="5075" ht="12.75">
      <c r="E5075" s="135"/>
    </row>
    <row r="5079" ht="12.75">
      <c r="E5079" s="135"/>
    </row>
    <row r="5083" ht="12.75">
      <c r="E5083" s="135"/>
    </row>
    <row r="5087" ht="12.75">
      <c r="E5087" s="135"/>
    </row>
    <row r="5091" ht="12.75">
      <c r="E5091" s="135"/>
    </row>
    <row r="5095" ht="12.75">
      <c r="E5095" s="135"/>
    </row>
    <row r="5099" ht="12.75">
      <c r="E5099" s="135"/>
    </row>
    <row r="5103" ht="12.75">
      <c r="E5103" s="135"/>
    </row>
    <row r="5107" ht="12.75">
      <c r="E5107" s="135"/>
    </row>
    <row r="5111" ht="12.75">
      <c r="E5111" s="135"/>
    </row>
    <row r="5115" ht="12.75">
      <c r="E5115" s="135"/>
    </row>
    <row r="5119" ht="12.75">
      <c r="E5119" s="135"/>
    </row>
    <row r="5123" ht="12.75">
      <c r="E5123" s="135"/>
    </row>
    <row r="5127" ht="12.75">
      <c r="E5127" s="135"/>
    </row>
    <row r="5131" ht="12.75">
      <c r="E5131" s="135"/>
    </row>
    <row r="5135" ht="12.75">
      <c r="E5135" s="135"/>
    </row>
    <row r="5139" ht="12.75">
      <c r="E5139" s="135"/>
    </row>
    <row r="5143" ht="12.75">
      <c r="E5143" s="135"/>
    </row>
    <row r="5147" ht="12.75">
      <c r="E5147" s="135"/>
    </row>
    <row r="5151" ht="12.75">
      <c r="E5151" s="135"/>
    </row>
    <row r="5155" ht="12.75">
      <c r="E5155" s="135"/>
    </row>
    <row r="5159" ht="12.75">
      <c r="E5159" s="135"/>
    </row>
    <row r="5163" ht="12.75">
      <c r="E5163" s="135"/>
    </row>
    <row r="5167" ht="12.75">
      <c r="E5167" s="135"/>
    </row>
    <row r="5171" ht="12.75">
      <c r="E5171" s="135"/>
    </row>
    <row r="5175" ht="12.75">
      <c r="E5175" s="135"/>
    </row>
    <row r="5179" ht="12.75">
      <c r="E5179" s="135"/>
    </row>
    <row r="5183" ht="12.75">
      <c r="E5183" s="135"/>
    </row>
    <row r="5187" ht="12.75">
      <c r="E5187" s="135"/>
    </row>
    <row r="5191" ht="12.75">
      <c r="E5191" s="135"/>
    </row>
    <row r="5195" ht="12.75">
      <c r="E5195" s="135"/>
    </row>
    <row r="5199" ht="12.75">
      <c r="E5199" s="135"/>
    </row>
    <row r="5203" ht="12.75">
      <c r="E5203" s="135"/>
    </row>
    <row r="5207" ht="12.75">
      <c r="E5207" s="135"/>
    </row>
    <row r="5211" ht="12.75">
      <c r="E5211" s="135"/>
    </row>
    <row r="5215" ht="12.75">
      <c r="E5215" s="135"/>
    </row>
    <row r="5219" ht="12.75">
      <c r="E5219" s="135"/>
    </row>
    <row r="5223" ht="12.75">
      <c r="E5223" s="135"/>
    </row>
    <row r="5227" ht="12.75">
      <c r="E5227" s="135"/>
    </row>
    <row r="5231" ht="12.75">
      <c r="E5231" s="135"/>
    </row>
    <row r="5235" ht="12.75">
      <c r="E5235" s="135"/>
    </row>
    <row r="5239" ht="12.75">
      <c r="E5239" s="135"/>
    </row>
    <row r="5243" ht="12.75">
      <c r="E5243" s="135"/>
    </row>
    <row r="5247" ht="12.75">
      <c r="E5247" s="135"/>
    </row>
    <row r="5251" ht="12.75">
      <c r="E5251" s="135"/>
    </row>
    <row r="5255" ht="12.75">
      <c r="E5255" s="135"/>
    </row>
    <row r="5259" ht="12.75">
      <c r="E5259" s="135"/>
    </row>
    <row r="5263" ht="12.75">
      <c r="E5263" s="135"/>
    </row>
    <row r="5267" ht="12.75">
      <c r="E5267" s="135"/>
    </row>
    <row r="5271" ht="12.75">
      <c r="E5271" s="135"/>
    </row>
    <row r="5275" ht="12.75">
      <c r="E5275" s="135"/>
    </row>
    <row r="5279" ht="12.75">
      <c r="E5279" s="135"/>
    </row>
    <row r="5283" ht="12.75">
      <c r="E5283" s="135"/>
    </row>
    <row r="5287" ht="12.75">
      <c r="E5287" s="135"/>
    </row>
    <row r="5291" ht="12.75">
      <c r="E5291" s="135"/>
    </row>
    <row r="5295" ht="12.75">
      <c r="E5295" s="135"/>
    </row>
    <row r="5299" ht="12.75">
      <c r="E5299" s="135"/>
    </row>
    <row r="5303" ht="12.75">
      <c r="E5303" s="135"/>
    </row>
    <row r="5307" ht="12.75">
      <c r="E5307" s="135"/>
    </row>
    <row r="5311" ht="12.75">
      <c r="E5311" s="135"/>
    </row>
    <row r="5315" ht="12.75">
      <c r="E5315" s="135"/>
    </row>
    <row r="5319" ht="12.75">
      <c r="E5319" s="135"/>
    </row>
    <row r="5323" ht="12.75">
      <c r="E5323" s="135"/>
    </row>
    <row r="5327" ht="12.75">
      <c r="E5327" s="135"/>
    </row>
    <row r="5331" ht="12.75">
      <c r="E5331" s="135"/>
    </row>
    <row r="5335" ht="12.75">
      <c r="E5335" s="135"/>
    </row>
    <row r="5339" ht="12.75">
      <c r="E5339" s="135"/>
    </row>
    <row r="5343" ht="12.75">
      <c r="E5343" s="135"/>
    </row>
    <row r="5347" ht="12.75">
      <c r="E5347" s="135"/>
    </row>
    <row r="5351" ht="12.75">
      <c r="E5351" s="135"/>
    </row>
    <row r="5355" ht="12.75">
      <c r="E5355" s="135"/>
    </row>
    <row r="5359" ht="12.75">
      <c r="E5359" s="135"/>
    </row>
    <row r="5363" ht="12.75">
      <c r="E5363" s="135"/>
    </row>
    <row r="5367" ht="12.75">
      <c r="E5367" s="135"/>
    </row>
    <row r="5371" ht="12.75">
      <c r="E5371" s="135"/>
    </row>
    <row r="5375" ht="12.75">
      <c r="E5375" s="135"/>
    </row>
    <row r="5379" ht="12.75">
      <c r="E5379" s="135"/>
    </row>
    <row r="5383" ht="12.75">
      <c r="E5383" s="135"/>
    </row>
    <row r="5387" ht="12.75">
      <c r="E5387" s="135"/>
    </row>
    <row r="5391" ht="12.75">
      <c r="E5391" s="135"/>
    </row>
    <row r="5395" ht="12.75">
      <c r="E5395" s="135"/>
    </row>
    <row r="5399" ht="12.75">
      <c r="E5399" s="135"/>
    </row>
    <row r="5403" ht="12.75">
      <c r="E5403" s="135"/>
    </row>
    <row r="5407" ht="12.75">
      <c r="E5407" s="135"/>
    </row>
    <row r="5411" ht="12.75">
      <c r="E5411" s="135"/>
    </row>
    <row r="5415" ht="12.75">
      <c r="E5415" s="135"/>
    </row>
    <row r="5419" ht="12.75">
      <c r="E5419" s="135"/>
    </row>
    <row r="5423" ht="12.75">
      <c r="E5423" s="135"/>
    </row>
    <row r="5427" ht="12.75">
      <c r="E5427" s="135"/>
    </row>
    <row r="5431" ht="12.75">
      <c r="E5431" s="135"/>
    </row>
    <row r="5435" ht="12.75">
      <c r="E5435" s="135"/>
    </row>
    <row r="5439" ht="12.75">
      <c r="E5439" s="135"/>
    </row>
    <row r="5443" ht="12.75">
      <c r="E5443" s="135"/>
    </row>
    <row r="5447" ht="12.75">
      <c r="E5447" s="135"/>
    </row>
    <row r="5451" ht="12.75">
      <c r="E5451" s="135"/>
    </row>
    <row r="5455" ht="12.75">
      <c r="E5455" s="135"/>
    </row>
    <row r="5459" ht="12.75">
      <c r="E5459" s="135"/>
    </row>
    <row r="5463" ht="12.75">
      <c r="E5463" s="135"/>
    </row>
    <row r="5467" ht="12.75">
      <c r="E5467" s="135"/>
    </row>
    <row r="5471" ht="12.75">
      <c r="E5471" s="135"/>
    </row>
    <row r="5475" ht="12.75">
      <c r="E5475" s="135"/>
    </row>
    <row r="5479" ht="12.75">
      <c r="E5479" s="135"/>
    </row>
    <row r="5483" ht="12.75">
      <c r="E5483" s="135"/>
    </row>
    <row r="5487" ht="12.75">
      <c r="E5487" s="135"/>
    </row>
    <row r="5491" ht="12.75">
      <c r="E5491" s="135"/>
    </row>
    <row r="5495" ht="12.75">
      <c r="E5495" s="135"/>
    </row>
    <row r="5499" ht="12.75">
      <c r="E5499" s="135"/>
    </row>
    <row r="5503" ht="12.75">
      <c r="E5503" s="135"/>
    </row>
    <row r="5507" ht="12.75">
      <c r="E5507" s="135"/>
    </row>
    <row r="5511" ht="12.75">
      <c r="E5511" s="135"/>
    </row>
    <row r="5515" ht="12.75">
      <c r="E5515" s="135"/>
    </row>
    <row r="5519" ht="12.75">
      <c r="E5519" s="135"/>
    </row>
    <row r="5523" ht="12.75">
      <c r="E5523" s="135"/>
    </row>
    <row r="5527" ht="12.75">
      <c r="E5527" s="135"/>
    </row>
    <row r="5531" ht="12.75">
      <c r="E5531" s="135"/>
    </row>
    <row r="5535" ht="12.75">
      <c r="E5535" s="135"/>
    </row>
    <row r="5539" ht="12.75">
      <c r="E5539" s="135"/>
    </row>
    <row r="5543" ht="12.75">
      <c r="E5543" s="135"/>
    </row>
    <row r="5547" ht="12.75">
      <c r="E5547" s="135"/>
    </row>
    <row r="5551" ht="12.75">
      <c r="E5551" s="135"/>
    </row>
    <row r="5555" ht="12.75">
      <c r="E5555" s="135"/>
    </row>
    <row r="5559" ht="12.75">
      <c r="E5559" s="135"/>
    </row>
    <row r="5563" ht="12.75">
      <c r="E5563" s="135"/>
    </row>
    <row r="5567" ht="12.75">
      <c r="E5567" s="135"/>
    </row>
    <row r="5571" ht="12.75">
      <c r="E5571" s="135"/>
    </row>
    <row r="5575" ht="12.75">
      <c r="E5575" s="135"/>
    </row>
    <row r="5579" ht="12.75">
      <c r="E5579" s="135"/>
    </row>
    <row r="5583" ht="12.75">
      <c r="E5583" s="135"/>
    </row>
    <row r="5587" ht="12.75">
      <c r="E5587" s="135"/>
    </row>
    <row r="5591" ht="12.75">
      <c r="E5591" s="135"/>
    </row>
    <row r="5595" ht="12.75">
      <c r="E5595" s="135"/>
    </row>
    <row r="5599" ht="12.75">
      <c r="E5599" s="135"/>
    </row>
    <row r="5603" ht="12.75">
      <c r="E5603" s="135"/>
    </row>
    <row r="5607" ht="12.75">
      <c r="E5607" s="135"/>
    </row>
    <row r="5611" ht="12.75">
      <c r="E5611" s="135"/>
    </row>
    <row r="5615" ht="12.75">
      <c r="E5615" s="135"/>
    </row>
    <row r="5619" ht="12.75">
      <c r="E5619" s="135"/>
    </row>
    <row r="5623" ht="12.75">
      <c r="E5623" s="135"/>
    </row>
    <row r="5627" ht="12.75">
      <c r="E5627" s="135"/>
    </row>
    <row r="5631" ht="12.75">
      <c r="E5631" s="135"/>
    </row>
    <row r="5635" ht="12.75">
      <c r="E5635" s="135"/>
    </row>
    <row r="5639" ht="12.75">
      <c r="E5639" s="135"/>
    </row>
    <row r="5643" ht="12.75">
      <c r="E5643" s="135"/>
    </row>
    <row r="5647" ht="12.75">
      <c r="E5647" s="135"/>
    </row>
    <row r="5651" ht="12.75">
      <c r="E5651" s="135"/>
    </row>
    <row r="5655" ht="12.75">
      <c r="E5655" s="135"/>
    </row>
    <row r="5659" ht="12.75">
      <c r="E5659" s="135"/>
    </row>
    <row r="5663" ht="12.75">
      <c r="E5663" s="135"/>
    </row>
    <row r="5667" ht="12.75">
      <c r="E5667" s="135"/>
    </row>
    <row r="5671" ht="12.75">
      <c r="E5671" s="135"/>
    </row>
    <row r="5675" ht="12.75">
      <c r="E5675" s="135"/>
    </row>
    <row r="5679" ht="12.75">
      <c r="E5679" s="135"/>
    </row>
    <row r="5683" ht="12.75">
      <c r="E5683" s="135"/>
    </row>
    <row r="5687" ht="12.75">
      <c r="E5687" s="135"/>
    </row>
    <row r="5691" ht="12.75">
      <c r="E5691" s="135"/>
    </row>
    <row r="5695" ht="12.75">
      <c r="E5695" s="135"/>
    </row>
    <row r="5699" ht="12.75">
      <c r="E5699" s="135"/>
    </row>
    <row r="5703" ht="12.75">
      <c r="E5703" s="135"/>
    </row>
    <row r="5707" ht="12.75">
      <c r="E5707" s="135"/>
    </row>
    <row r="5711" ht="12.75">
      <c r="E5711" s="135"/>
    </row>
    <row r="5715" ht="12.75">
      <c r="E5715" s="135"/>
    </row>
    <row r="5719" ht="12.75">
      <c r="E5719" s="135"/>
    </row>
    <row r="5723" ht="12.75">
      <c r="E5723" s="135"/>
    </row>
    <row r="5727" ht="12.75">
      <c r="E5727" s="135"/>
    </row>
    <row r="5731" ht="12.75">
      <c r="E5731" s="135"/>
    </row>
    <row r="5735" ht="12.75">
      <c r="E5735" s="135"/>
    </row>
    <row r="5739" ht="12.75">
      <c r="E5739" s="135"/>
    </row>
    <row r="5743" ht="12.75">
      <c r="E5743" s="135"/>
    </row>
    <row r="5747" ht="12.75">
      <c r="E5747" s="135"/>
    </row>
    <row r="5751" ht="12.75">
      <c r="E5751" s="135"/>
    </row>
    <row r="5755" ht="12.75">
      <c r="E5755" s="135"/>
    </row>
    <row r="5759" ht="12.75">
      <c r="E5759" s="135"/>
    </row>
    <row r="5763" ht="12.75">
      <c r="E5763" s="135"/>
    </row>
    <row r="5767" ht="12.75">
      <c r="E5767" s="135"/>
    </row>
    <row r="5771" ht="12.75">
      <c r="E5771" s="135"/>
    </row>
    <row r="5775" ht="12.75">
      <c r="E5775" s="135"/>
    </row>
    <row r="5779" ht="12.75">
      <c r="E5779" s="135"/>
    </row>
    <row r="5783" ht="12.75">
      <c r="E5783" s="135"/>
    </row>
    <row r="5787" ht="12.75">
      <c r="E5787" s="135"/>
    </row>
    <row r="5791" ht="12.75">
      <c r="E5791" s="135"/>
    </row>
    <row r="5795" ht="12.75">
      <c r="E5795" s="135"/>
    </row>
    <row r="5799" ht="12.75">
      <c r="E5799" s="135"/>
    </row>
    <row r="5803" ht="12.75">
      <c r="E5803" s="135"/>
    </row>
    <row r="5807" ht="12.75">
      <c r="E5807" s="135"/>
    </row>
    <row r="5811" ht="12.75">
      <c r="E5811" s="135"/>
    </row>
    <row r="5815" ht="12.75">
      <c r="E5815" s="135"/>
    </row>
    <row r="5819" ht="12.75">
      <c r="E5819" s="135"/>
    </row>
    <row r="5823" ht="12.75">
      <c r="E5823" s="135"/>
    </row>
    <row r="5827" ht="12.75">
      <c r="E5827" s="135"/>
    </row>
    <row r="5831" ht="12.75">
      <c r="E5831" s="135"/>
    </row>
    <row r="5835" ht="12.75">
      <c r="E5835" s="135"/>
    </row>
    <row r="5839" ht="12.75">
      <c r="E5839" s="135"/>
    </row>
    <row r="5843" ht="12.75">
      <c r="E5843" s="135"/>
    </row>
    <row r="5847" ht="12.75">
      <c r="E5847" s="135"/>
    </row>
    <row r="5851" ht="12.75">
      <c r="E5851" s="135"/>
    </row>
    <row r="5855" ht="12.75">
      <c r="E5855" s="135"/>
    </row>
    <row r="5859" ht="12.75">
      <c r="E5859" s="135"/>
    </row>
    <row r="5863" ht="12.75">
      <c r="E5863" s="135"/>
    </row>
    <row r="5867" ht="12.75">
      <c r="E5867" s="135"/>
    </row>
    <row r="5871" ht="12.75">
      <c r="E5871" s="135"/>
    </row>
    <row r="5875" ht="12.75">
      <c r="E5875" s="135"/>
    </row>
    <row r="5879" ht="12.75">
      <c r="E5879" s="135"/>
    </row>
    <row r="5883" ht="12.75">
      <c r="E5883" s="135"/>
    </row>
    <row r="5887" ht="12.75">
      <c r="E5887" s="135"/>
    </row>
    <row r="5891" ht="12.75">
      <c r="E5891" s="135"/>
    </row>
    <row r="5895" ht="12.75">
      <c r="E5895" s="135"/>
    </row>
    <row r="5899" ht="12.75">
      <c r="E5899" s="135"/>
    </row>
    <row r="5903" ht="12.75">
      <c r="E5903" s="135"/>
    </row>
    <row r="5907" ht="12.75">
      <c r="E5907" s="135"/>
    </row>
    <row r="5911" ht="12.75">
      <c r="E5911" s="135"/>
    </row>
    <row r="5915" ht="12.75">
      <c r="E5915" s="135"/>
    </row>
    <row r="5919" ht="12.75">
      <c r="E5919" s="135"/>
    </row>
    <row r="5923" ht="12.75">
      <c r="E5923" s="135"/>
    </row>
    <row r="5927" ht="12.75">
      <c r="E5927" s="135"/>
    </row>
    <row r="5931" ht="12.75">
      <c r="E5931" s="135"/>
    </row>
    <row r="5935" ht="12.75">
      <c r="E5935" s="135"/>
    </row>
    <row r="5939" ht="12.75">
      <c r="E5939" s="135"/>
    </row>
    <row r="5943" ht="12.75">
      <c r="E5943" s="135"/>
    </row>
    <row r="5947" ht="12.75">
      <c r="E5947" s="135"/>
    </row>
    <row r="5951" ht="12.75">
      <c r="E5951" s="135"/>
    </row>
    <row r="5955" ht="12.75">
      <c r="E5955" s="135"/>
    </row>
    <row r="5959" ht="12.75">
      <c r="E5959" s="135"/>
    </row>
    <row r="5963" ht="12.75">
      <c r="E5963" s="135"/>
    </row>
    <row r="5967" ht="12.75">
      <c r="E5967" s="135"/>
    </row>
    <row r="5971" ht="12.75">
      <c r="E5971" s="135"/>
    </row>
    <row r="5975" ht="12.75">
      <c r="E5975" s="135"/>
    </row>
    <row r="5979" ht="12.75">
      <c r="E5979" s="135"/>
    </row>
    <row r="5983" ht="12.75">
      <c r="E5983" s="135"/>
    </row>
    <row r="5987" ht="12.75">
      <c r="E5987" s="135"/>
    </row>
    <row r="5991" ht="12.75">
      <c r="E5991" s="135"/>
    </row>
    <row r="5995" ht="12.75">
      <c r="E5995" s="135"/>
    </row>
    <row r="5999" ht="12.75">
      <c r="E5999" s="135"/>
    </row>
    <row r="6003" ht="12.75">
      <c r="E6003" s="135"/>
    </row>
    <row r="6007" ht="12.75">
      <c r="E6007" s="135"/>
    </row>
    <row r="6011" ht="12.75">
      <c r="E6011" s="135"/>
    </row>
    <row r="6015" ht="12.75">
      <c r="E6015" s="135"/>
    </row>
    <row r="6019" ht="12.75">
      <c r="E6019" s="135"/>
    </row>
    <row r="6023" ht="12.75">
      <c r="E6023" s="135"/>
    </row>
    <row r="6027" ht="12.75">
      <c r="E6027" s="135"/>
    </row>
    <row r="6031" ht="12.75">
      <c r="E6031" s="135"/>
    </row>
    <row r="6035" ht="12.75">
      <c r="E6035" s="135"/>
    </row>
    <row r="6039" ht="12.75">
      <c r="E6039" s="135"/>
    </row>
    <row r="6043" ht="12.75">
      <c r="E6043" s="135"/>
    </row>
    <row r="6047" ht="12.75">
      <c r="E6047" s="135"/>
    </row>
    <row r="6051" ht="12.75">
      <c r="E6051" s="135"/>
    </row>
    <row r="6055" ht="12.75">
      <c r="E6055" s="135"/>
    </row>
    <row r="6059" ht="12.75">
      <c r="E6059" s="135"/>
    </row>
    <row r="6063" ht="12.75">
      <c r="E6063" s="135"/>
    </row>
    <row r="6067" ht="12.75">
      <c r="E6067" s="135"/>
    </row>
    <row r="6071" ht="12.75">
      <c r="E6071" s="135"/>
    </row>
    <row r="6075" ht="12.75">
      <c r="E6075" s="135"/>
    </row>
    <row r="6079" ht="12.75">
      <c r="E6079" s="135"/>
    </row>
    <row r="6083" ht="12.75">
      <c r="E6083" s="135"/>
    </row>
    <row r="6087" ht="12.75">
      <c r="E6087" s="135"/>
    </row>
    <row r="6091" ht="12.75">
      <c r="E6091" s="135"/>
    </row>
    <row r="6095" ht="12.75">
      <c r="E6095" s="135"/>
    </row>
    <row r="6099" ht="12.75">
      <c r="E6099" s="135"/>
    </row>
    <row r="6103" ht="12.75">
      <c r="E6103" s="135"/>
    </row>
    <row r="6107" ht="12.75">
      <c r="E6107" s="135"/>
    </row>
    <row r="6111" ht="12.75">
      <c r="E6111" s="135"/>
    </row>
    <row r="6115" ht="12.75">
      <c r="E6115" s="135"/>
    </row>
    <row r="6119" ht="12.75">
      <c r="E6119" s="135"/>
    </row>
    <row r="6123" ht="12.75">
      <c r="E6123" s="135"/>
    </row>
    <row r="6127" ht="12.75">
      <c r="E6127" s="135"/>
    </row>
    <row r="6131" ht="12.75">
      <c r="E6131" s="135"/>
    </row>
    <row r="6135" ht="12.75">
      <c r="E6135" s="135"/>
    </row>
    <row r="6139" ht="12.75">
      <c r="E6139" s="135"/>
    </row>
    <row r="6143" ht="12.75">
      <c r="E6143" s="135"/>
    </row>
    <row r="6147" ht="12.75">
      <c r="E6147" s="135"/>
    </row>
    <row r="6151" ht="12.75">
      <c r="E6151" s="135"/>
    </row>
    <row r="6155" ht="12.75">
      <c r="E6155" s="135"/>
    </row>
    <row r="6159" ht="12.75">
      <c r="E6159" s="135"/>
    </row>
    <row r="6163" ht="12.75">
      <c r="E6163" s="135"/>
    </row>
    <row r="6167" ht="12.75">
      <c r="E6167" s="135"/>
    </row>
    <row r="6171" ht="12.75">
      <c r="E6171" s="135"/>
    </row>
    <row r="6175" ht="12.75">
      <c r="E6175" s="135"/>
    </row>
    <row r="6179" ht="12.75">
      <c r="E6179" s="135"/>
    </row>
    <row r="6183" ht="12.75">
      <c r="E6183" s="135"/>
    </row>
    <row r="6187" ht="12.75">
      <c r="E6187" s="135"/>
    </row>
    <row r="6191" ht="12.75">
      <c r="E6191" s="135"/>
    </row>
    <row r="6195" ht="12.75">
      <c r="E6195" s="135"/>
    </row>
    <row r="6199" ht="12.75">
      <c r="E6199" s="135"/>
    </row>
    <row r="6203" ht="12.75">
      <c r="E6203" s="135"/>
    </row>
    <row r="6207" ht="12.75">
      <c r="E6207" s="135"/>
    </row>
    <row r="6211" ht="12.75">
      <c r="E6211" s="135"/>
    </row>
    <row r="6215" ht="12.75">
      <c r="E6215" s="135"/>
    </row>
    <row r="6219" ht="12.75">
      <c r="E6219" s="135"/>
    </row>
    <row r="6223" ht="12.75">
      <c r="E6223" s="135"/>
    </row>
    <row r="6227" ht="12.75">
      <c r="E6227" s="135"/>
    </row>
    <row r="6231" ht="12.75">
      <c r="E6231" s="135"/>
    </row>
    <row r="6235" ht="12.75">
      <c r="E6235" s="135"/>
    </row>
    <row r="6239" ht="12.75">
      <c r="E6239" s="135"/>
    </row>
    <row r="6243" ht="12.75">
      <c r="E6243" s="135"/>
    </row>
    <row r="6247" ht="12.75">
      <c r="E6247" s="135"/>
    </row>
    <row r="6251" ht="12.75">
      <c r="E6251" s="135"/>
    </row>
    <row r="6255" ht="12.75">
      <c r="E6255" s="135"/>
    </row>
    <row r="6259" ht="12.75">
      <c r="E6259" s="135"/>
    </row>
    <row r="6263" ht="12.75">
      <c r="E6263" s="135"/>
    </row>
    <row r="6267" ht="12.75">
      <c r="E6267" s="135"/>
    </row>
    <row r="6271" ht="12.75">
      <c r="E6271" s="135"/>
    </row>
    <row r="6275" ht="12.75">
      <c r="E6275" s="135"/>
    </row>
    <row r="6279" ht="12.75">
      <c r="E6279" s="135"/>
    </row>
    <row r="6283" ht="12.75">
      <c r="E6283" s="135"/>
    </row>
    <row r="6287" ht="12.75">
      <c r="E6287" s="135"/>
    </row>
    <row r="6291" ht="12.75">
      <c r="E6291" s="135"/>
    </row>
    <row r="6295" ht="12.75">
      <c r="E6295" s="135"/>
    </row>
    <row r="6299" ht="12.75">
      <c r="E6299" s="135"/>
    </row>
    <row r="6303" ht="12.75">
      <c r="E6303" s="135"/>
    </row>
    <row r="6307" ht="12.75">
      <c r="E6307" s="135"/>
    </row>
    <row r="6311" ht="12.75">
      <c r="E6311" s="135"/>
    </row>
    <row r="6315" ht="12.75">
      <c r="E6315" s="135"/>
    </row>
    <row r="6319" ht="12.75">
      <c r="E6319" s="135"/>
    </row>
    <row r="6323" ht="12.75">
      <c r="E6323" s="135"/>
    </row>
    <row r="6327" ht="12.75">
      <c r="E6327" s="135"/>
    </row>
    <row r="6331" ht="12.75">
      <c r="E6331" s="135"/>
    </row>
    <row r="6335" ht="12.75">
      <c r="E6335" s="135"/>
    </row>
    <row r="6339" ht="12.75">
      <c r="E6339" s="135"/>
    </row>
    <row r="6343" ht="12.75">
      <c r="E6343" s="135"/>
    </row>
    <row r="6347" ht="12.75">
      <c r="E6347" s="135"/>
    </row>
    <row r="6351" ht="12.75">
      <c r="E6351" s="135"/>
    </row>
    <row r="6355" ht="12.75">
      <c r="E6355" s="135"/>
    </row>
    <row r="6359" ht="12.75">
      <c r="E6359" s="135"/>
    </row>
    <row r="6363" ht="12.75">
      <c r="E6363" s="135"/>
    </row>
    <row r="6367" ht="12.75">
      <c r="E6367" s="135"/>
    </row>
    <row r="6371" ht="12.75">
      <c r="E6371" s="135"/>
    </row>
    <row r="6375" ht="12.75">
      <c r="E6375" s="135"/>
    </row>
    <row r="6379" ht="12.75">
      <c r="E6379" s="135"/>
    </row>
    <row r="6383" ht="12.75">
      <c r="E6383" s="135"/>
    </row>
    <row r="6387" ht="12.75">
      <c r="E6387" s="135"/>
    </row>
    <row r="6391" ht="12.75">
      <c r="E6391" s="135"/>
    </row>
    <row r="6395" ht="12.75">
      <c r="E6395" s="135"/>
    </row>
    <row r="6399" ht="12.75">
      <c r="E6399" s="135"/>
    </row>
    <row r="6403" ht="12.75">
      <c r="E6403" s="135"/>
    </row>
    <row r="6407" ht="12.75">
      <c r="E6407" s="135"/>
    </row>
    <row r="6411" ht="12.75">
      <c r="E6411" s="135"/>
    </row>
    <row r="6415" ht="12.75">
      <c r="E6415" s="135"/>
    </row>
    <row r="6419" ht="12.75">
      <c r="E6419" s="135"/>
    </row>
    <row r="6423" ht="12.75">
      <c r="E6423" s="135"/>
    </row>
    <row r="6427" ht="12.75">
      <c r="E6427" s="135"/>
    </row>
    <row r="6431" ht="12.75">
      <c r="E6431" s="135"/>
    </row>
    <row r="6435" ht="12.75">
      <c r="E6435" s="135"/>
    </row>
    <row r="6439" ht="12.75">
      <c r="E6439" s="135"/>
    </row>
    <row r="6443" ht="12.75">
      <c r="E6443" s="135"/>
    </row>
    <row r="6447" ht="12.75">
      <c r="E6447" s="135"/>
    </row>
    <row r="6451" ht="12.75">
      <c r="E6451" s="135"/>
    </row>
    <row r="6455" ht="12.75">
      <c r="E6455" s="135"/>
    </row>
    <row r="6459" ht="12.75">
      <c r="E6459" s="135"/>
    </row>
    <row r="6463" ht="12.75">
      <c r="E6463" s="135"/>
    </row>
    <row r="6467" ht="12.75">
      <c r="E6467" s="135"/>
    </row>
    <row r="6471" ht="12.75">
      <c r="E6471" s="135"/>
    </row>
    <row r="6475" ht="12.75">
      <c r="E6475" s="135"/>
    </row>
    <row r="6479" ht="12.75">
      <c r="E6479" s="135"/>
    </row>
    <row r="6483" ht="12.75">
      <c r="E6483" s="135"/>
    </row>
    <row r="6487" ht="12.75">
      <c r="E6487" s="135"/>
    </row>
    <row r="6491" ht="12.75">
      <c r="E6491" s="135"/>
    </row>
    <row r="6495" ht="12.75">
      <c r="E6495" s="135"/>
    </row>
    <row r="6499" ht="12.75">
      <c r="E6499" s="135"/>
    </row>
    <row r="6503" ht="12.75">
      <c r="E6503" s="135"/>
    </row>
    <row r="6507" ht="12.75">
      <c r="E6507" s="135"/>
    </row>
    <row r="6511" ht="12.75">
      <c r="E6511" s="135"/>
    </row>
    <row r="6515" ht="12.75">
      <c r="E6515" s="135"/>
    </row>
    <row r="6519" ht="12.75">
      <c r="E6519" s="135"/>
    </row>
    <row r="6523" ht="12.75">
      <c r="E6523" s="135"/>
    </row>
    <row r="6527" ht="12.75">
      <c r="E6527" s="135"/>
    </row>
    <row r="6531" ht="12.75">
      <c r="E6531" s="135"/>
    </row>
    <row r="6535" ht="12.75">
      <c r="E6535" s="135"/>
    </row>
    <row r="6539" ht="12.75">
      <c r="E6539" s="135"/>
    </row>
    <row r="6543" ht="12.75">
      <c r="E6543" s="135"/>
    </row>
    <row r="6547" ht="12.75">
      <c r="E6547" s="135"/>
    </row>
    <row r="6551" ht="12.75">
      <c r="E6551" s="135"/>
    </row>
    <row r="6555" ht="12.75">
      <c r="E6555" s="135"/>
    </row>
    <row r="6559" ht="12.75">
      <c r="E6559" s="135"/>
    </row>
    <row r="6563" ht="12.75">
      <c r="E6563" s="135"/>
    </row>
    <row r="6567" ht="12.75">
      <c r="E6567" s="135"/>
    </row>
    <row r="6571" ht="12.75">
      <c r="E6571" s="135"/>
    </row>
    <row r="6575" ht="12.75">
      <c r="E6575" s="135"/>
    </row>
    <row r="6579" ht="12.75">
      <c r="E6579" s="135"/>
    </row>
    <row r="6583" ht="12.75">
      <c r="E6583" s="135"/>
    </row>
    <row r="6587" ht="12.75">
      <c r="E6587" s="135"/>
    </row>
    <row r="6591" ht="12.75">
      <c r="E6591" s="135"/>
    </row>
    <row r="6595" ht="12.75">
      <c r="E6595" s="135"/>
    </row>
    <row r="6599" ht="12.75">
      <c r="E6599" s="135"/>
    </row>
    <row r="6603" ht="12.75">
      <c r="E6603" s="135"/>
    </row>
    <row r="6607" ht="12.75">
      <c r="E6607" s="135"/>
    </row>
    <row r="6611" ht="12.75">
      <c r="E6611" s="135"/>
    </row>
    <row r="6615" ht="12.75">
      <c r="E6615" s="135"/>
    </row>
    <row r="6619" ht="12.75">
      <c r="E6619" s="135"/>
    </row>
    <row r="6623" ht="12.75">
      <c r="E6623" s="135"/>
    </row>
    <row r="6627" ht="12.75">
      <c r="E6627" s="135"/>
    </row>
    <row r="6631" ht="12.75">
      <c r="E6631" s="135"/>
    </row>
    <row r="6635" ht="12.75">
      <c r="E6635" s="135"/>
    </row>
    <row r="6639" ht="12.75">
      <c r="E6639" s="135"/>
    </row>
    <row r="6643" ht="12.75">
      <c r="E6643" s="135"/>
    </row>
    <row r="6647" ht="12.75">
      <c r="E6647" s="135"/>
    </row>
    <row r="6651" ht="12.75">
      <c r="E6651" s="135"/>
    </row>
    <row r="6655" ht="12.75">
      <c r="E6655" s="135"/>
    </row>
    <row r="6659" ht="12.75">
      <c r="E6659" s="135"/>
    </row>
    <row r="6663" ht="12.75">
      <c r="E6663" s="135"/>
    </row>
    <row r="6667" ht="12.75">
      <c r="E6667" s="135"/>
    </row>
    <row r="6671" ht="12.75">
      <c r="E6671" s="135"/>
    </row>
    <row r="6675" ht="12.75">
      <c r="E6675" s="135"/>
    </row>
    <row r="6679" ht="12.75">
      <c r="E6679" s="135"/>
    </row>
    <row r="6683" ht="12.75">
      <c r="E6683" s="135"/>
    </row>
    <row r="6687" ht="12.75">
      <c r="E6687" s="135"/>
    </row>
    <row r="6691" ht="12.75">
      <c r="E6691" s="135"/>
    </row>
    <row r="6695" ht="12.75">
      <c r="E6695" s="135"/>
    </row>
    <row r="6699" ht="12.75">
      <c r="E6699" s="135"/>
    </row>
    <row r="6703" ht="12.75">
      <c r="E6703" s="135"/>
    </row>
    <row r="6707" ht="12.75">
      <c r="E6707" s="135"/>
    </row>
    <row r="6711" ht="12.75">
      <c r="E6711" s="135"/>
    </row>
    <row r="6715" ht="12.75">
      <c r="E6715" s="135"/>
    </row>
    <row r="6719" ht="12.75">
      <c r="E6719" s="135"/>
    </row>
    <row r="6723" ht="12.75">
      <c r="E6723" s="135"/>
    </row>
    <row r="6727" ht="12.75">
      <c r="E6727" s="135"/>
    </row>
    <row r="6731" ht="12.75">
      <c r="E6731" s="135"/>
    </row>
    <row r="6735" ht="12.75">
      <c r="E6735" s="135"/>
    </row>
    <row r="6739" ht="12.75">
      <c r="E6739" s="135"/>
    </row>
    <row r="6743" ht="12.75">
      <c r="E6743" s="135"/>
    </row>
    <row r="6747" ht="12.75">
      <c r="E6747" s="135"/>
    </row>
    <row r="6751" ht="12.75">
      <c r="E6751" s="135"/>
    </row>
    <row r="6755" ht="12.75">
      <c r="E6755" s="135"/>
    </row>
    <row r="6759" ht="12.75">
      <c r="E6759" s="135"/>
    </row>
    <row r="6763" ht="12.75">
      <c r="E6763" s="135"/>
    </row>
    <row r="6767" ht="12.75">
      <c r="E6767" s="135"/>
    </row>
    <row r="6771" ht="12.75">
      <c r="E6771" s="135"/>
    </row>
    <row r="6775" ht="12.75">
      <c r="E6775" s="135"/>
    </row>
    <row r="6779" ht="12.75">
      <c r="E6779" s="135"/>
    </row>
    <row r="6783" ht="12.75">
      <c r="E6783" s="135"/>
    </row>
    <row r="6787" ht="12.75">
      <c r="E6787" s="135"/>
    </row>
    <row r="6791" ht="12.75">
      <c r="E6791" s="135"/>
    </row>
    <row r="6795" ht="12.75">
      <c r="E6795" s="135"/>
    </row>
    <row r="6799" ht="12.75">
      <c r="E6799" s="135"/>
    </row>
    <row r="6803" ht="12.75">
      <c r="E6803" s="135"/>
    </row>
    <row r="6807" ht="12.75">
      <c r="E6807" s="135"/>
    </row>
    <row r="6811" ht="12.75">
      <c r="E6811" s="135"/>
    </row>
    <row r="6815" ht="12.75">
      <c r="E6815" s="135"/>
    </row>
    <row r="6819" ht="12.75">
      <c r="E6819" s="135"/>
    </row>
    <row r="6823" ht="12.75">
      <c r="E6823" s="135"/>
    </row>
    <row r="6827" ht="12.75">
      <c r="E6827" s="135"/>
    </row>
    <row r="6831" ht="12.75">
      <c r="E6831" s="135"/>
    </row>
    <row r="6835" ht="12.75">
      <c r="E6835" s="135"/>
    </row>
    <row r="6839" ht="12.75">
      <c r="E6839" s="135"/>
    </row>
    <row r="6843" ht="12.75">
      <c r="E6843" s="135"/>
    </row>
    <row r="6847" ht="12.75">
      <c r="E6847" s="135"/>
    </row>
    <row r="6851" ht="12.75">
      <c r="E6851" s="135"/>
    </row>
    <row r="6855" ht="12.75">
      <c r="E6855" s="135"/>
    </row>
    <row r="6859" ht="12.75">
      <c r="E6859" s="135"/>
    </row>
    <row r="6863" ht="12.75">
      <c r="E6863" s="135"/>
    </row>
    <row r="6867" ht="12.75">
      <c r="E6867" s="135"/>
    </row>
    <row r="6871" ht="12.75">
      <c r="E6871" s="135"/>
    </row>
    <row r="6875" ht="12.75">
      <c r="E6875" s="135"/>
    </row>
    <row r="6879" ht="12.75">
      <c r="E6879" s="135"/>
    </row>
    <row r="6883" ht="12.75">
      <c r="E6883" s="135"/>
    </row>
    <row r="6887" ht="12.75">
      <c r="E6887" s="135"/>
    </row>
    <row r="6891" ht="12.75">
      <c r="E6891" s="135"/>
    </row>
    <row r="6895" ht="12.75">
      <c r="E6895" s="135"/>
    </row>
    <row r="6899" ht="12.75">
      <c r="E6899" s="135"/>
    </row>
    <row r="6903" ht="12.75">
      <c r="E6903" s="135"/>
    </row>
    <row r="6907" ht="12.75">
      <c r="E6907" s="135"/>
    </row>
    <row r="6911" ht="12.75">
      <c r="E6911" s="135"/>
    </row>
    <row r="6915" ht="12.75">
      <c r="E6915" s="135"/>
    </row>
    <row r="6919" ht="12.75">
      <c r="E6919" s="135"/>
    </row>
    <row r="6923" ht="12.75">
      <c r="E6923" s="135"/>
    </row>
    <row r="6927" ht="12.75">
      <c r="E6927" s="135"/>
    </row>
    <row r="6931" ht="12.75">
      <c r="E6931" s="135"/>
    </row>
    <row r="6935" ht="12.75">
      <c r="E6935" s="135"/>
    </row>
    <row r="6939" ht="12.75">
      <c r="E6939" s="135"/>
    </row>
    <row r="6943" ht="12.75">
      <c r="E6943" s="135"/>
    </row>
    <row r="6947" ht="12.75">
      <c r="E6947" s="135"/>
    </row>
    <row r="6951" ht="12.75">
      <c r="E6951" s="135"/>
    </row>
    <row r="6955" ht="12.75">
      <c r="E6955" s="135"/>
    </row>
    <row r="6959" ht="12.75">
      <c r="E6959" s="135"/>
    </row>
    <row r="6963" ht="12.75">
      <c r="E6963" s="135"/>
    </row>
    <row r="6967" ht="12.75">
      <c r="E6967" s="135"/>
    </row>
    <row r="6971" ht="12.75">
      <c r="E6971" s="135"/>
    </row>
    <row r="6975" ht="12.75">
      <c r="E6975" s="135"/>
    </row>
    <row r="6979" ht="12.75">
      <c r="E6979" s="135"/>
    </row>
    <row r="6983" ht="12.75">
      <c r="E6983" s="135"/>
    </row>
    <row r="6987" ht="12.75">
      <c r="E6987" s="135"/>
    </row>
    <row r="6991" ht="12.75">
      <c r="E6991" s="135"/>
    </row>
    <row r="6995" ht="12.75">
      <c r="E6995" s="135"/>
    </row>
    <row r="6999" ht="12.75">
      <c r="E6999" s="135"/>
    </row>
    <row r="7003" ht="12.75">
      <c r="E7003" s="135"/>
    </row>
    <row r="7007" ht="12.75">
      <c r="E7007" s="135"/>
    </row>
    <row r="7011" ht="12.75">
      <c r="E7011" s="135"/>
    </row>
    <row r="7015" ht="12.75">
      <c r="E7015" s="135"/>
    </row>
    <row r="7019" ht="12.75">
      <c r="E7019" s="135"/>
    </row>
    <row r="7023" ht="12.75">
      <c r="E7023" s="135"/>
    </row>
    <row r="7027" ht="12.75">
      <c r="E7027" s="135"/>
    </row>
    <row r="7031" ht="12.75">
      <c r="E7031" s="135"/>
    </row>
    <row r="7035" ht="12.75">
      <c r="E7035" s="135"/>
    </row>
    <row r="7039" ht="12.75">
      <c r="E7039" s="135"/>
    </row>
    <row r="7043" ht="12.75">
      <c r="E7043" s="135"/>
    </row>
    <row r="7047" ht="12.75">
      <c r="E7047" s="135"/>
    </row>
    <row r="7051" ht="12.75">
      <c r="E7051" s="135"/>
    </row>
    <row r="7055" ht="12.75">
      <c r="E7055" s="135"/>
    </row>
    <row r="7059" ht="12.75">
      <c r="E7059" s="135"/>
    </row>
    <row r="7063" ht="12.75">
      <c r="E7063" s="135"/>
    </row>
    <row r="7067" ht="12.75">
      <c r="E7067" s="135"/>
    </row>
    <row r="7071" ht="12.75">
      <c r="E7071" s="135"/>
    </row>
    <row r="7075" ht="12.75">
      <c r="E7075" s="135"/>
    </row>
    <row r="7079" ht="12.75">
      <c r="E7079" s="135"/>
    </row>
    <row r="7083" ht="12.75">
      <c r="E7083" s="135"/>
    </row>
    <row r="7087" ht="12.75">
      <c r="E7087" s="135"/>
    </row>
    <row r="7091" ht="12.75">
      <c r="E7091" s="135"/>
    </row>
    <row r="7095" ht="12.75">
      <c r="E7095" s="135"/>
    </row>
    <row r="7099" ht="12.75">
      <c r="E7099" s="135"/>
    </row>
    <row r="7103" ht="12.75">
      <c r="E7103" s="135"/>
    </row>
    <row r="7107" ht="12.75">
      <c r="E7107" s="135"/>
    </row>
    <row r="7111" ht="12.75">
      <c r="E7111" s="135"/>
    </row>
    <row r="7115" ht="12.75">
      <c r="E7115" s="135"/>
    </row>
    <row r="7119" ht="12.75">
      <c r="E7119" s="135"/>
    </row>
    <row r="7123" ht="12.75">
      <c r="E7123" s="135"/>
    </row>
    <row r="7127" ht="12.75">
      <c r="E7127" s="135"/>
    </row>
    <row r="7131" ht="12.75">
      <c r="E7131" s="135"/>
    </row>
    <row r="7135" ht="12.75">
      <c r="E7135" s="135"/>
    </row>
    <row r="7139" ht="12.75">
      <c r="E7139" s="135"/>
    </row>
    <row r="7143" ht="12.75">
      <c r="E7143" s="135"/>
    </row>
    <row r="7147" ht="12.75">
      <c r="E7147" s="135"/>
    </row>
    <row r="7151" ht="12.75">
      <c r="E7151" s="135"/>
    </row>
    <row r="7155" ht="12.75">
      <c r="E7155" s="135"/>
    </row>
    <row r="7159" ht="12.75">
      <c r="E7159" s="135"/>
    </row>
    <row r="7163" ht="12.75">
      <c r="E7163" s="135"/>
    </row>
    <row r="7167" ht="12.75">
      <c r="E7167" s="135"/>
    </row>
    <row r="7171" ht="12.75">
      <c r="E7171" s="135"/>
    </row>
    <row r="7175" ht="12.75">
      <c r="E7175" s="135"/>
    </row>
    <row r="7179" ht="12.75">
      <c r="E7179" s="135"/>
    </row>
    <row r="7183" ht="12.75">
      <c r="E7183" s="135"/>
    </row>
    <row r="7187" ht="12.75">
      <c r="E7187" s="135"/>
    </row>
    <row r="7191" ht="12.75">
      <c r="E7191" s="135"/>
    </row>
    <row r="7195" ht="12.75">
      <c r="E7195" s="135"/>
    </row>
    <row r="7199" ht="12.75">
      <c r="E7199" s="135"/>
    </row>
    <row r="7203" ht="12.75">
      <c r="E7203" s="135"/>
    </row>
    <row r="7207" ht="12.75">
      <c r="E7207" s="135"/>
    </row>
    <row r="7211" ht="12.75">
      <c r="E7211" s="135"/>
    </row>
    <row r="7215" ht="12.75">
      <c r="E7215" s="135"/>
    </row>
    <row r="7219" ht="12.75">
      <c r="E7219" s="135"/>
    </row>
    <row r="7223" ht="12.75">
      <c r="E7223" s="135"/>
    </row>
    <row r="7227" ht="12.75">
      <c r="E7227" s="135"/>
    </row>
    <row r="7231" ht="12.75">
      <c r="E7231" s="135"/>
    </row>
    <row r="7235" ht="12.75">
      <c r="E7235" s="135"/>
    </row>
    <row r="7239" ht="12.75">
      <c r="E7239" s="135"/>
    </row>
    <row r="7243" ht="12.75">
      <c r="E7243" s="135"/>
    </row>
    <row r="7247" ht="12.75">
      <c r="E7247" s="135"/>
    </row>
    <row r="7251" ht="12.75">
      <c r="E7251" s="135"/>
    </row>
    <row r="7255" ht="12.75">
      <c r="E7255" s="135"/>
    </row>
    <row r="7259" ht="12.75">
      <c r="E7259" s="135"/>
    </row>
    <row r="7263" ht="12.75">
      <c r="E7263" s="135"/>
    </row>
    <row r="7267" ht="12.75">
      <c r="E7267" s="135"/>
    </row>
    <row r="7271" ht="12.75">
      <c r="E7271" s="135"/>
    </row>
    <row r="7275" ht="12.75">
      <c r="E7275" s="135"/>
    </row>
    <row r="7279" ht="12.75">
      <c r="E7279" s="135"/>
    </row>
    <row r="7283" ht="12.75">
      <c r="E7283" s="135"/>
    </row>
    <row r="7287" ht="12.75">
      <c r="E7287" s="135"/>
    </row>
    <row r="7291" ht="12.75">
      <c r="E7291" s="135"/>
    </row>
    <row r="7295" ht="12.75">
      <c r="E7295" s="135"/>
    </row>
    <row r="7299" ht="12.75">
      <c r="E7299" s="135"/>
    </row>
    <row r="7303" ht="12.75">
      <c r="E7303" s="135"/>
    </row>
    <row r="7307" ht="12.75">
      <c r="E7307" s="135"/>
    </row>
    <row r="7311" ht="12.75">
      <c r="E7311" s="135"/>
    </row>
    <row r="7315" ht="12.75">
      <c r="E7315" s="135"/>
    </row>
    <row r="7319" ht="12.75">
      <c r="E7319" s="135"/>
    </row>
    <row r="7323" ht="12.75">
      <c r="E7323" s="135"/>
    </row>
    <row r="7327" ht="12.75">
      <c r="E7327" s="135"/>
    </row>
    <row r="7331" ht="12.75">
      <c r="E7331" s="135"/>
    </row>
    <row r="7335" ht="12.75">
      <c r="E7335" s="135"/>
    </row>
    <row r="7339" ht="12.75">
      <c r="E7339" s="135"/>
    </row>
    <row r="7343" ht="12.75">
      <c r="E7343" s="135"/>
    </row>
    <row r="7347" ht="12.75">
      <c r="E7347" s="135"/>
    </row>
    <row r="7351" ht="12.75">
      <c r="E7351" s="135"/>
    </row>
    <row r="7355" ht="12.75">
      <c r="E7355" s="135"/>
    </row>
    <row r="7359" ht="12.75">
      <c r="E7359" s="135"/>
    </row>
    <row r="7363" ht="12.75">
      <c r="E7363" s="135"/>
    </row>
    <row r="7367" ht="12.75">
      <c r="E7367" s="135"/>
    </row>
    <row r="7371" ht="12.75">
      <c r="E7371" s="135"/>
    </row>
    <row r="7375" ht="12.75">
      <c r="E7375" s="135"/>
    </row>
    <row r="7379" ht="12.75">
      <c r="E7379" s="135"/>
    </row>
    <row r="7383" ht="12.75">
      <c r="E7383" s="135"/>
    </row>
    <row r="7387" ht="12.75">
      <c r="E7387" s="135"/>
    </row>
    <row r="7391" ht="12.75">
      <c r="E7391" s="135"/>
    </row>
    <row r="7395" ht="12.75">
      <c r="E7395" s="135"/>
    </row>
    <row r="7399" ht="12.75">
      <c r="E7399" s="135"/>
    </row>
    <row r="7403" ht="12.75">
      <c r="E7403" s="135"/>
    </row>
    <row r="7407" ht="12.75">
      <c r="E7407" s="135"/>
    </row>
    <row r="7411" ht="12.75">
      <c r="E7411" s="135"/>
    </row>
    <row r="7415" ht="12.75">
      <c r="E7415" s="135"/>
    </row>
    <row r="7419" ht="12.75">
      <c r="E7419" s="135"/>
    </row>
    <row r="7423" ht="12.75">
      <c r="E7423" s="135"/>
    </row>
    <row r="7427" ht="12.75">
      <c r="E7427" s="135"/>
    </row>
    <row r="7431" ht="12.75">
      <c r="E7431" s="135"/>
    </row>
    <row r="7435" ht="12.75">
      <c r="E7435" s="135"/>
    </row>
    <row r="7439" ht="12.75">
      <c r="E7439" s="135"/>
    </row>
    <row r="7443" ht="12.75">
      <c r="E7443" s="135"/>
    </row>
    <row r="7447" ht="12.75">
      <c r="E7447" s="135"/>
    </row>
    <row r="7451" ht="12.75">
      <c r="E7451" s="135"/>
    </row>
    <row r="7455" ht="12.75">
      <c r="E7455" s="135"/>
    </row>
    <row r="7459" ht="12.75">
      <c r="E7459" s="135"/>
    </row>
    <row r="7463" ht="12.75">
      <c r="E7463" s="135"/>
    </row>
    <row r="7467" ht="12.75">
      <c r="E7467" s="135"/>
    </row>
    <row r="7471" ht="12.75">
      <c r="E7471" s="135"/>
    </row>
    <row r="7475" ht="12.75">
      <c r="E7475" s="135"/>
    </row>
    <row r="7479" ht="12.75">
      <c r="E7479" s="135"/>
    </row>
    <row r="7483" ht="12.75">
      <c r="E7483" s="135"/>
    </row>
    <row r="7487" ht="12.75">
      <c r="E7487" s="135"/>
    </row>
    <row r="7491" ht="12.75">
      <c r="E7491" s="135"/>
    </row>
    <row r="7495" ht="12.75">
      <c r="E7495" s="135"/>
    </row>
    <row r="7499" ht="12.75">
      <c r="E7499" s="135"/>
    </row>
    <row r="7503" ht="12.75">
      <c r="E7503" s="135"/>
    </row>
    <row r="7507" ht="12.75">
      <c r="E7507" s="135"/>
    </row>
    <row r="7511" ht="12.75">
      <c r="E7511" s="135"/>
    </row>
    <row r="7515" ht="12.75">
      <c r="E7515" s="135"/>
    </row>
    <row r="7519" ht="12.75">
      <c r="E7519" s="135"/>
    </row>
    <row r="7523" ht="12.75">
      <c r="E7523" s="135"/>
    </row>
    <row r="7527" ht="12.75">
      <c r="E7527" s="135"/>
    </row>
    <row r="7531" ht="12.75">
      <c r="E7531" s="135"/>
    </row>
    <row r="7535" ht="12.75">
      <c r="E7535" s="135"/>
    </row>
    <row r="7539" ht="12.75">
      <c r="E7539" s="135"/>
    </row>
    <row r="7543" ht="12.75">
      <c r="E7543" s="135"/>
    </row>
    <row r="7547" ht="12.75">
      <c r="E7547" s="135"/>
    </row>
    <row r="7551" ht="12.75">
      <c r="E7551" s="135"/>
    </row>
    <row r="7555" ht="12.75">
      <c r="E7555" s="135"/>
    </row>
    <row r="7559" ht="12.75">
      <c r="E7559" s="135"/>
    </row>
    <row r="7563" ht="12.75">
      <c r="E7563" s="135"/>
    </row>
    <row r="7567" ht="12.75">
      <c r="E7567" s="135"/>
    </row>
    <row r="7571" ht="12.75">
      <c r="E7571" s="135"/>
    </row>
    <row r="7575" ht="12.75">
      <c r="E7575" s="135"/>
    </row>
    <row r="7579" ht="12.75">
      <c r="E7579" s="135"/>
    </row>
    <row r="7583" ht="12.75">
      <c r="E7583" s="135"/>
    </row>
    <row r="7587" ht="12.75">
      <c r="E7587" s="135"/>
    </row>
    <row r="7591" ht="12.75">
      <c r="E7591" s="135"/>
    </row>
    <row r="7595" ht="12.75">
      <c r="E7595" s="135"/>
    </row>
    <row r="7599" ht="12.75">
      <c r="E7599" s="135"/>
    </row>
    <row r="7603" ht="12.75">
      <c r="E7603" s="135"/>
    </row>
    <row r="7607" ht="12.75">
      <c r="E7607" s="135"/>
    </row>
    <row r="7611" ht="12.75">
      <c r="E7611" s="135"/>
    </row>
    <row r="7615" ht="12.75">
      <c r="E7615" s="135"/>
    </row>
    <row r="7619" ht="12.75">
      <c r="E7619" s="135"/>
    </row>
    <row r="7623" ht="12.75">
      <c r="E7623" s="135"/>
    </row>
    <row r="7627" ht="12.75">
      <c r="E7627" s="135"/>
    </row>
    <row r="7631" ht="12.75">
      <c r="E7631" s="135"/>
    </row>
    <row r="7635" ht="12.75">
      <c r="E7635" s="135"/>
    </row>
    <row r="7639" ht="12.75">
      <c r="E7639" s="135"/>
    </row>
    <row r="7643" ht="12.75">
      <c r="E7643" s="135"/>
    </row>
    <row r="7647" ht="12.75">
      <c r="E7647" s="135"/>
    </row>
    <row r="7651" ht="12.75">
      <c r="E7651" s="135"/>
    </row>
    <row r="7655" ht="12.75">
      <c r="E7655" s="135"/>
    </row>
    <row r="7659" ht="12.75">
      <c r="E7659" s="135"/>
    </row>
    <row r="7663" ht="12.75">
      <c r="E7663" s="135"/>
    </row>
    <row r="7667" ht="12.75">
      <c r="E7667" s="135"/>
    </row>
    <row r="7671" ht="12.75">
      <c r="E7671" s="135"/>
    </row>
    <row r="7675" ht="12.75">
      <c r="E7675" s="135"/>
    </row>
    <row r="7679" ht="12.75">
      <c r="E7679" s="135"/>
    </row>
    <row r="7683" ht="12.75">
      <c r="E7683" s="135"/>
    </row>
    <row r="7687" ht="12.75">
      <c r="E7687" s="135"/>
    </row>
    <row r="7691" ht="12.75">
      <c r="E7691" s="135"/>
    </row>
    <row r="7695" ht="12.75">
      <c r="E7695" s="135"/>
    </row>
    <row r="7699" ht="12.75">
      <c r="E7699" s="135"/>
    </row>
    <row r="7703" ht="12.75">
      <c r="E7703" s="135"/>
    </row>
    <row r="7707" ht="12.75">
      <c r="E7707" s="135"/>
    </row>
    <row r="7711" ht="12.75">
      <c r="E7711" s="135"/>
    </row>
    <row r="7715" ht="12.75">
      <c r="E7715" s="135"/>
    </row>
    <row r="7719" ht="12.75">
      <c r="E7719" s="135"/>
    </row>
    <row r="7723" ht="12.75">
      <c r="E7723" s="135"/>
    </row>
    <row r="7727" ht="12.75">
      <c r="E7727" s="135"/>
    </row>
    <row r="7731" ht="12.75">
      <c r="E7731" s="135"/>
    </row>
    <row r="7735" ht="12.75">
      <c r="E7735" s="135"/>
    </row>
    <row r="7739" ht="12.75">
      <c r="E7739" s="135"/>
    </row>
    <row r="7743" ht="12.75">
      <c r="E7743" s="135"/>
    </row>
    <row r="7747" ht="12.75">
      <c r="E7747" s="135"/>
    </row>
    <row r="7751" ht="12.75">
      <c r="E7751" s="135"/>
    </row>
    <row r="7755" ht="12.75">
      <c r="E7755" s="135"/>
    </row>
    <row r="7759" ht="12.75">
      <c r="E7759" s="135"/>
    </row>
    <row r="7763" ht="12.75">
      <c r="E7763" s="135"/>
    </row>
    <row r="7767" ht="12.75">
      <c r="E7767" s="135"/>
    </row>
    <row r="7771" ht="12.75">
      <c r="E7771" s="135"/>
    </row>
    <row r="7775" ht="12.75">
      <c r="E7775" s="135"/>
    </row>
    <row r="7779" ht="12.75">
      <c r="E7779" s="135"/>
    </row>
    <row r="7783" ht="12.75">
      <c r="E7783" s="135"/>
    </row>
    <row r="7787" ht="12.75">
      <c r="E7787" s="135"/>
    </row>
    <row r="7791" ht="12.75">
      <c r="E7791" s="135"/>
    </row>
    <row r="7795" ht="12.75">
      <c r="E7795" s="135"/>
    </row>
    <row r="7799" ht="12.75">
      <c r="E7799" s="135"/>
    </row>
    <row r="7803" ht="12.75">
      <c r="E7803" s="135"/>
    </row>
    <row r="7807" ht="12.75">
      <c r="E7807" s="135"/>
    </row>
    <row r="7811" ht="12.75">
      <c r="E7811" s="135"/>
    </row>
    <row r="7815" ht="12.75">
      <c r="E7815" s="135"/>
    </row>
    <row r="7819" ht="12.75">
      <c r="E7819" s="135"/>
    </row>
    <row r="7823" ht="12.75">
      <c r="E7823" s="135"/>
    </row>
    <row r="7827" ht="12.75">
      <c r="E7827" s="135"/>
    </row>
    <row r="7831" ht="12.75">
      <c r="E7831" s="135"/>
    </row>
    <row r="7835" ht="12.75">
      <c r="E7835" s="135"/>
    </row>
    <row r="7839" ht="12.75">
      <c r="E7839" s="135"/>
    </row>
    <row r="7843" ht="12.75">
      <c r="E7843" s="135"/>
    </row>
    <row r="7847" ht="12.75">
      <c r="E7847" s="135"/>
    </row>
    <row r="7851" ht="12.75">
      <c r="E7851" s="135"/>
    </row>
    <row r="7855" ht="12.75">
      <c r="E7855" s="135"/>
    </row>
    <row r="7859" ht="12.75">
      <c r="E7859" s="135"/>
    </row>
    <row r="7863" ht="12.75">
      <c r="E7863" s="135"/>
    </row>
    <row r="7867" ht="12.75">
      <c r="E7867" s="135"/>
    </row>
    <row r="7871" ht="12.75">
      <c r="E7871" s="135"/>
    </row>
    <row r="7875" ht="12.75">
      <c r="E7875" s="135"/>
    </row>
    <row r="7879" ht="12.75">
      <c r="E7879" s="135"/>
    </row>
    <row r="7883" ht="12.75">
      <c r="E7883" s="135"/>
    </row>
    <row r="7887" ht="12.75">
      <c r="E7887" s="135"/>
    </row>
    <row r="7891" ht="12.75">
      <c r="E7891" s="135"/>
    </row>
    <row r="7895" ht="12.75">
      <c r="E7895" s="135"/>
    </row>
    <row r="7899" ht="12.75">
      <c r="E7899" s="135"/>
    </row>
    <row r="7903" ht="12.75">
      <c r="E7903" s="135"/>
    </row>
    <row r="7907" ht="12.75">
      <c r="E7907" s="135"/>
    </row>
    <row r="7911" ht="12.75">
      <c r="E7911" s="135"/>
    </row>
    <row r="7915" ht="12.75">
      <c r="E7915" s="135"/>
    </row>
    <row r="7919" ht="12.75">
      <c r="E7919" s="135"/>
    </row>
    <row r="7923" ht="12.75">
      <c r="E7923" s="135"/>
    </row>
    <row r="7927" ht="12.75">
      <c r="E7927" s="135"/>
    </row>
    <row r="7931" ht="12.75">
      <c r="E7931" s="135"/>
    </row>
    <row r="7935" ht="12.75">
      <c r="E7935" s="135"/>
    </row>
    <row r="7939" ht="12.75">
      <c r="E7939" s="135"/>
    </row>
    <row r="7943" ht="12.75">
      <c r="E7943" s="135"/>
    </row>
    <row r="7947" ht="12.75">
      <c r="E7947" s="135"/>
    </row>
    <row r="7951" ht="12.75">
      <c r="E7951" s="135"/>
    </row>
    <row r="7955" ht="12.75">
      <c r="E7955" s="135"/>
    </row>
    <row r="7959" ht="12.75">
      <c r="E7959" s="135"/>
    </row>
    <row r="7963" ht="12.75">
      <c r="E7963" s="135"/>
    </row>
    <row r="7967" ht="12.75">
      <c r="E7967" s="135"/>
    </row>
    <row r="7971" ht="12.75">
      <c r="E7971" s="135"/>
    </row>
    <row r="7975" ht="12.75">
      <c r="E7975" s="135"/>
    </row>
    <row r="7979" ht="12.75">
      <c r="E7979" s="135"/>
    </row>
    <row r="7983" ht="12.75">
      <c r="E7983" s="135"/>
    </row>
    <row r="7987" ht="12.75">
      <c r="E7987" s="135"/>
    </row>
    <row r="7991" ht="12.75">
      <c r="E7991" s="135"/>
    </row>
    <row r="7995" ht="12.75">
      <c r="E7995" s="135"/>
    </row>
    <row r="7999" ht="12.75">
      <c r="E7999" s="135"/>
    </row>
    <row r="8003" ht="12.75">
      <c r="E8003" s="135"/>
    </row>
    <row r="8007" ht="12.75">
      <c r="E8007" s="135"/>
    </row>
    <row r="8011" ht="12.75">
      <c r="E8011" s="135"/>
    </row>
    <row r="8015" ht="12.75">
      <c r="E8015" s="135"/>
    </row>
    <row r="8019" ht="12.75">
      <c r="E8019" s="135"/>
    </row>
    <row r="8023" ht="12.75">
      <c r="E8023" s="135"/>
    </row>
    <row r="8027" ht="12.75">
      <c r="E8027" s="135"/>
    </row>
    <row r="8031" ht="12.75">
      <c r="E8031" s="135"/>
    </row>
    <row r="8035" ht="12.75">
      <c r="E8035" s="135"/>
    </row>
    <row r="8039" ht="12.75">
      <c r="E8039" s="135"/>
    </row>
    <row r="8043" ht="12.75">
      <c r="E8043" s="135"/>
    </row>
    <row r="8047" ht="12.75">
      <c r="E8047" s="135"/>
    </row>
    <row r="8051" ht="12.75">
      <c r="E8051" s="135"/>
    </row>
    <row r="8055" ht="12.75">
      <c r="E8055" s="135"/>
    </row>
    <row r="8059" ht="12.75">
      <c r="E8059" s="135"/>
    </row>
    <row r="8063" ht="12.75">
      <c r="E8063" s="135"/>
    </row>
    <row r="8067" ht="12.75">
      <c r="E8067" s="135"/>
    </row>
    <row r="8071" ht="12.75">
      <c r="E8071" s="135"/>
    </row>
    <row r="8075" ht="12.75">
      <c r="E8075" s="135"/>
    </row>
    <row r="8079" ht="12.75">
      <c r="E8079" s="135"/>
    </row>
    <row r="8083" ht="12.75">
      <c r="E8083" s="135"/>
    </row>
    <row r="8087" ht="12.75">
      <c r="E8087" s="135"/>
    </row>
    <row r="8091" ht="12.75">
      <c r="E8091" s="135"/>
    </row>
    <row r="8095" ht="12.75">
      <c r="E8095" s="135"/>
    </row>
    <row r="8099" ht="12.75">
      <c r="E8099" s="135"/>
    </row>
    <row r="8103" ht="12.75">
      <c r="E8103" s="135"/>
    </row>
    <row r="8107" ht="12.75">
      <c r="E8107" s="135"/>
    </row>
    <row r="8111" ht="12.75">
      <c r="E8111" s="135"/>
    </row>
    <row r="8115" ht="12.75">
      <c r="E8115" s="135"/>
    </row>
    <row r="8119" ht="12.75">
      <c r="E8119" s="135"/>
    </row>
    <row r="8123" ht="12.75">
      <c r="E8123" s="135"/>
    </row>
    <row r="8127" ht="12.75">
      <c r="E8127" s="135"/>
    </row>
    <row r="8131" ht="12.75">
      <c r="E8131" s="135"/>
    </row>
    <row r="8135" ht="12.75">
      <c r="E8135" s="135"/>
    </row>
    <row r="8139" ht="12.75">
      <c r="E8139" s="135"/>
    </row>
    <row r="8143" ht="12.75">
      <c r="E8143" s="135"/>
    </row>
    <row r="8147" ht="12.75">
      <c r="E8147" s="135"/>
    </row>
    <row r="8151" ht="12.75">
      <c r="E8151" s="135"/>
    </row>
    <row r="8155" ht="12.75">
      <c r="E8155" s="135"/>
    </row>
    <row r="8159" ht="12.75">
      <c r="E8159" s="135"/>
    </row>
    <row r="8163" ht="12.75">
      <c r="E8163" s="135"/>
    </row>
    <row r="8167" ht="12.75">
      <c r="E8167" s="135"/>
    </row>
    <row r="8171" ht="12.75">
      <c r="E8171" s="135"/>
    </row>
    <row r="8175" ht="12.75">
      <c r="E8175" s="135"/>
    </row>
    <row r="8179" ht="12.75">
      <c r="E8179" s="135"/>
    </row>
    <row r="8183" ht="12.75">
      <c r="E8183" s="135"/>
    </row>
    <row r="8187" ht="12.75">
      <c r="E8187" s="135"/>
    </row>
    <row r="8191" ht="12.75">
      <c r="E8191" s="135"/>
    </row>
    <row r="8195" ht="12.75">
      <c r="E8195" s="135"/>
    </row>
    <row r="8199" ht="12.75">
      <c r="E8199" s="135"/>
    </row>
    <row r="8203" ht="12.75">
      <c r="E8203" s="135"/>
    </row>
    <row r="8207" ht="12.75">
      <c r="E8207" s="135"/>
    </row>
    <row r="8211" ht="12.75">
      <c r="E8211" s="135"/>
    </row>
    <row r="8215" ht="12.75">
      <c r="E8215" s="135"/>
    </row>
    <row r="8219" ht="12.75">
      <c r="E8219" s="135"/>
    </row>
    <row r="8223" ht="12.75">
      <c r="E8223" s="135"/>
    </row>
    <row r="8227" ht="12.75">
      <c r="E8227" s="135"/>
    </row>
    <row r="8231" ht="12.75">
      <c r="E8231" s="135"/>
    </row>
    <row r="8235" ht="12.75">
      <c r="E8235" s="135"/>
    </row>
    <row r="8239" ht="12.75">
      <c r="E8239" s="135"/>
    </row>
    <row r="8243" ht="12.75">
      <c r="E8243" s="135"/>
    </row>
    <row r="8247" ht="12.75">
      <c r="E8247" s="135"/>
    </row>
    <row r="8251" ht="12.75">
      <c r="E8251" s="135"/>
    </row>
    <row r="8255" ht="12.75">
      <c r="E8255" s="135"/>
    </row>
    <row r="8259" ht="12.75">
      <c r="E8259" s="135"/>
    </row>
    <row r="8263" ht="12.75">
      <c r="E8263" s="135"/>
    </row>
    <row r="8267" ht="12.75">
      <c r="E8267" s="135"/>
    </row>
    <row r="8271" ht="12.75">
      <c r="E8271" s="135"/>
    </row>
    <row r="8275" ht="12.75">
      <c r="E8275" s="135"/>
    </row>
    <row r="8279" ht="12.75">
      <c r="E8279" s="135"/>
    </row>
    <row r="8283" ht="12.75">
      <c r="E8283" s="135"/>
    </row>
    <row r="8287" ht="12.75">
      <c r="E8287" s="135"/>
    </row>
    <row r="8291" ht="12.75">
      <c r="E8291" s="135"/>
    </row>
    <row r="8295" ht="12.75">
      <c r="E8295" s="135"/>
    </row>
    <row r="8299" ht="12.75">
      <c r="E8299" s="135"/>
    </row>
    <row r="8303" ht="12.75">
      <c r="E8303" s="135"/>
    </row>
    <row r="8307" ht="12.75">
      <c r="E8307" s="135"/>
    </row>
    <row r="8311" ht="12.75">
      <c r="E8311" s="135"/>
    </row>
    <row r="8315" ht="12.75">
      <c r="E8315" s="135"/>
    </row>
    <row r="8319" ht="12.75">
      <c r="E8319" s="135"/>
    </row>
    <row r="8323" ht="12.75">
      <c r="E8323" s="135"/>
    </row>
    <row r="8327" ht="12.75">
      <c r="E8327" s="135"/>
    </row>
    <row r="8331" ht="12.75">
      <c r="E8331" s="135"/>
    </row>
    <row r="8335" ht="12.75">
      <c r="E8335" s="135"/>
    </row>
    <row r="8339" ht="12.75">
      <c r="E8339" s="135"/>
    </row>
    <row r="8343" ht="12.75">
      <c r="E8343" s="135"/>
    </row>
    <row r="8347" ht="12.75">
      <c r="E8347" s="135"/>
    </row>
    <row r="8351" ht="12.75">
      <c r="E8351" s="135"/>
    </row>
    <row r="8355" ht="12.75">
      <c r="E8355" s="135"/>
    </row>
    <row r="8359" ht="12.75">
      <c r="E8359" s="135"/>
    </row>
    <row r="8363" ht="12.75">
      <c r="E8363" s="135"/>
    </row>
    <row r="8367" ht="12.75">
      <c r="E8367" s="135"/>
    </row>
    <row r="8371" ht="12.75">
      <c r="E8371" s="135"/>
    </row>
    <row r="8375" ht="12.75">
      <c r="E8375" s="135"/>
    </row>
    <row r="8379" ht="12.75">
      <c r="E8379" s="135"/>
    </row>
    <row r="8383" ht="12.75">
      <c r="E8383" s="135"/>
    </row>
    <row r="8387" ht="12.75">
      <c r="E8387" s="135"/>
    </row>
    <row r="8391" ht="12.75">
      <c r="E8391" s="135"/>
    </row>
    <row r="8395" ht="12.75">
      <c r="E8395" s="135"/>
    </row>
    <row r="8399" ht="12.75">
      <c r="E8399" s="135"/>
    </row>
    <row r="8403" ht="12.75">
      <c r="E8403" s="135"/>
    </row>
    <row r="8407" ht="12.75">
      <c r="E8407" s="135"/>
    </row>
    <row r="8411" ht="12.75">
      <c r="E8411" s="135"/>
    </row>
    <row r="8415" ht="12.75">
      <c r="E8415" s="135"/>
    </row>
    <row r="8419" ht="12.75">
      <c r="E8419" s="135"/>
    </row>
    <row r="8423" ht="12.75">
      <c r="E8423" s="135"/>
    </row>
    <row r="8427" ht="12.75">
      <c r="E8427" s="135"/>
    </row>
    <row r="8431" ht="12.75">
      <c r="E8431" s="135"/>
    </row>
    <row r="8435" ht="12.75">
      <c r="E8435" s="135"/>
    </row>
    <row r="8439" ht="12.75">
      <c r="E8439" s="135"/>
    </row>
    <row r="8443" ht="12.75">
      <c r="E8443" s="135"/>
    </row>
    <row r="8447" ht="12.75">
      <c r="E8447" s="135"/>
    </row>
    <row r="8451" ht="12.75">
      <c r="E8451" s="135"/>
    </row>
    <row r="8455" ht="12.75">
      <c r="E8455" s="135"/>
    </row>
    <row r="8459" ht="12.75">
      <c r="E8459" s="135"/>
    </row>
    <row r="8463" ht="12.75">
      <c r="E8463" s="135"/>
    </row>
    <row r="8467" ht="12.75">
      <c r="E8467" s="135"/>
    </row>
    <row r="8471" ht="12.75">
      <c r="E8471" s="135"/>
    </row>
    <row r="8475" ht="12.75">
      <c r="E8475" s="135"/>
    </row>
    <row r="8479" ht="12.75">
      <c r="E8479" s="135"/>
    </row>
    <row r="8483" ht="12.75">
      <c r="E8483" s="135"/>
    </row>
    <row r="8487" ht="12.75">
      <c r="E8487" s="135"/>
    </row>
    <row r="8491" ht="12.75">
      <c r="E8491" s="135"/>
    </row>
    <row r="8495" ht="12.75">
      <c r="E8495" s="135"/>
    </row>
    <row r="8499" ht="12.75">
      <c r="E8499" s="135"/>
    </row>
    <row r="8503" ht="12.75">
      <c r="E8503" s="135"/>
    </row>
    <row r="8507" ht="12.75">
      <c r="E8507" s="135"/>
    </row>
    <row r="8511" ht="12.75">
      <c r="E8511" s="135"/>
    </row>
    <row r="8515" ht="12.75">
      <c r="E8515" s="135"/>
    </row>
    <row r="8519" ht="12.75">
      <c r="E8519" s="135"/>
    </row>
    <row r="8523" ht="12.75">
      <c r="E8523" s="135"/>
    </row>
    <row r="8527" ht="12.75">
      <c r="E8527" s="135"/>
    </row>
    <row r="8531" ht="12.75">
      <c r="E8531" s="135"/>
    </row>
    <row r="8535" ht="12.75">
      <c r="E8535" s="135"/>
    </row>
    <row r="8539" ht="12.75">
      <c r="E8539" s="135"/>
    </row>
    <row r="8543" ht="12.75">
      <c r="E8543" s="135"/>
    </row>
    <row r="8547" ht="12.75">
      <c r="E8547" s="135"/>
    </row>
    <row r="8551" ht="12.75">
      <c r="E8551" s="135"/>
    </row>
    <row r="8555" ht="12.75">
      <c r="E8555" s="135"/>
    </row>
    <row r="8559" ht="12.75">
      <c r="E8559" s="135"/>
    </row>
    <row r="8563" ht="12.75">
      <c r="E8563" s="135"/>
    </row>
    <row r="8567" ht="12.75">
      <c r="E8567" s="135"/>
    </row>
    <row r="8571" ht="12.75">
      <c r="E8571" s="135"/>
    </row>
    <row r="8575" ht="12.75">
      <c r="E8575" s="135"/>
    </row>
    <row r="8579" ht="12.75">
      <c r="E8579" s="135"/>
    </row>
    <row r="8583" ht="12.75">
      <c r="E8583" s="135"/>
    </row>
    <row r="8587" ht="12.75">
      <c r="E8587" s="135"/>
    </row>
    <row r="8591" ht="12.75">
      <c r="E8591" s="135"/>
    </row>
    <row r="8595" ht="12.75">
      <c r="E8595" s="135"/>
    </row>
    <row r="8599" ht="12.75">
      <c r="E8599" s="135"/>
    </row>
    <row r="8603" ht="12.75">
      <c r="E8603" s="135"/>
    </row>
    <row r="8607" ht="12.75">
      <c r="E8607" s="135"/>
    </row>
    <row r="8611" ht="12.75">
      <c r="E8611" s="135"/>
    </row>
    <row r="8615" ht="12.75">
      <c r="E8615" s="135"/>
    </row>
    <row r="8619" ht="12.75">
      <c r="E8619" s="135"/>
    </row>
    <row r="8623" ht="12.75">
      <c r="E8623" s="135"/>
    </row>
    <row r="8627" ht="12.75">
      <c r="E8627" s="135"/>
    </row>
    <row r="8631" ht="12.75">
      <c r="E8631" s="135"/>
    </row>
    <row r="8635" ht="12.75">
      <c r="E8635" s="135"/>
    </row>
    <row r="8639" ht="12.75">
      <c r="E8639" s="135"/>
    </row>
    <row r="8643" ht="12.75">
      <c r="E8643" s="135"/>
    </row>
    <row r="8647" ht="12.75">
      <c r="E8647" s="135"/>
    </row>
    <row r="8651" ht="12.75">
      <c r="E8651" s="135"/>
    </row>
    <row r="8655" ht="12.75">
      <c r="E8655" s="135"/>
    </row>
    <row r="8659" ht="12.75">
      <c r="E8659" s="135"/>
    </row>
    <row r="8663" ht="12.75">
      <c r="E8663" s="135"/>
    </row>
    <row r="8667" ht="12.75">
      <c r="E8667" s="135"/>
    </row>
    <row r="8671" ht="12.75">
      <c r="E8671" s="135"/>
    </row>
    <row r="8675" ht="12.75">
      <c r="E8675" s="135"/>
    </row>
    <row r="8679" ht="12.75">
      <c r="E8679" s="135"/>
    </row>
    <row r="8683" ht="12.75">
      <c r="E8683" s="135"/>
    </row>
    <row r="8687" ht="12.75">
      <c r="E8687" s="135"/>
    </row>
    <row r="8691" ht="12.75">
      <c r="E8691" s="135"/>
    </row>
    <row r="8695" ht="12.75">
      <c r="E8695" s="135"/>
    </row>
    <row r="8699" ht="12.75">
      <c r="E8699" s="135"/>
    </row>
    <row r="8703" ht="12.75">
      <c r="E8703" s="135"/>
    </row>
    <row r="8707" ht="12.75">
      <c r="E8707" s="135"/>
    </row>
    <row r="8711" ht="12.75">
      <c r="E8711" s="135"/>
    </row>
    <row r="8715" ht="12.75">
      <c r="E8715" s="135"/>
    </row>
    <row r="8719" ht="12.75">
      <c r="E8719" s="135"/>
    </row>
    <row r="8723" ht="12.75">
      <c r="E8723" s="135"/>
    </row>
    <row r="8727" ht="12.75">
      <c r="E8727" s="135"/>
    </row>
    <row r="8731" ht="12.75">
      <c r="E8731" s="135"/>
    </row>
    <row r="8735" ht="12.75">
      <c r="E8735" s="135"/>
    </row>
    <row r="8739" ht="12.75">
      <c r="E8739" s="135"/>
    </row>
    <row r="8743" ht="12.75">
      <c r="E8743" s="135"/>
    </row>
    <row r="8747" ht="12.75">
      <c r="E8747" s="135"/>
    </row>
    <row r="8751" ht="12.75">
      <c r="E8751" s="135"/>
    </row>
    <row r="8755" ht="12.75">
      <c r="E8755" s="135"/>
    </row>
    <row r="8759" ht="12.75">
      <c r="E8759" s="135"/>
    </row>
    <row r="8763" ht="12.75">
      <c r="E8763" s="135"/>
    </row>
    <row r="8767" ht="12.75">
      <c r="E8767" s="135"/>
    </row>
    <row r="8771" ht="12.75">
      <c r="E8771" s="135"/>
    </row>
    <row r="8775" ht="12.75">
      <c r="E8775" s="135"/>
    </row>
    <row r="8779" ht="12.75">
      <c r="E8779" s="135"/>
    </row>
    <row r="8783" ht="12.75">
      <c r="E8783" s="135"/>
    </row>
    <row r="8787" ht="12.75">
      <c r="E8787" s="135"/>
    </row>
    <row r="8791" ht="12.75">
      <c r="E8791" s="135"/>
    </row>
    <row r="8795" ht="12.75">
      <c r="E8795" s="135"/>
    </row>
    <row r="8799" ht="12.75">
      <c r="E8799" s="135"/>
    </row>
    <row r="8803" ht="12.75">
      <c r="E8803" s="135"/>
    </row>
    <row r="8807" ht="12.75">
      <c r="E8807" s="135"/>
    </row>
    <row r="8811" ht="12.75">
      <c r="E8811" s="135"/>
    </row>
    <row r="8815" ht="12.75">
      <c r="E8815" s="135"/>
    </row>
    <row r="8819" ht="12.75">
      <c r="E8819" s="135"/>
    </row>
    <row r="8823" ht="12.75">
      <c r="E8823" s="135"/>
    </row>
    <row r="8827" ht="12.75">
      <c r="E8827" s="135"/>
    </row>
    <row r="8831" ht="12.75">
      <c r="E8831" s="135"/>
    </row>
    <row r="8835" ht="12.75">
      <c r="E8835" s="135"/>
    </row>
    <row r="8839" ht="12.75">
      <c r="E8839" s="135"/>
    </row>
    <row r="8843" ht="12.75">
      <c r="E8843" s="135"/>
    </row>
    <row r="8847" ht="12.75">
      <c r="E8847" s="135"/>
    </row>
    <row r="8851" ht="12.75">
      <c r="E8851" s="135"/>
    </row>
    <row r="8855" ht="12.75">
      <c r="E8855" s="135"/>
    </row>
    <row r="8859" ht="12.75">
      <c r="E8859" s="135"/>
    </row>
    <row r="8863" ht="12.75">
      <c r="E8863" s="135"/>
    </row>
    <row r="8867" ht="12.75">
      <c r="E8867" s="135"/>
    </row>
    <row r="8871" ht="12.75">
      <c r="E8871" s="135"/>
    </row>
    <row r="8875" ht="12.75">
      <c r="E8875" s="135"/>
    </row>
    <row r="8879" ht="12.75">
      <c r="E8879" s="135"/>
    </row>
    <row r="8883" ht="12.75">
      <c r="E8883" s="135"/>
    </row>
    <row r="8887" ht="12.75">
      <c r="E8887" s="135"/>
    </row>
    <row r="8891" ht="12.75">
      <c r="E8891" s="135"/>
    </row>
    <row r="8895" ht="12.75">
      <c r="E8895" s="135"/>
    </row>
    <row r="8899" ht="12.75">
      <c r="E8899" s="135"/>
    </row>
    <row r="8903" ht="12.75">
      <c r="E8903" s="135"/>
    </row>
    <row r="8907" ht="12.75">
      <c r="E8907" s="135"/>
    </row>
    <row r="8911" ht="12.75">
      <c r="E8911" s="135"/>
    </row>
    <row r="8915" ht="12.75">
      <c r="E8915" s="135"/>
    </row>
    <row r="8919" ht="12.75">
      <c r="E8919" s="135"/>
    </row>
    <row r="8923" ht="12.75">
      <c r="E8923" s="135"/>
    </row>
    <row r="8927" ht="12.75">
      <c r="E8927" s="135"/>
    </row>
    <row r="8931" ht="12.75">
      <c r="E8931" s="135"/>
    </row>
    <row r="8935" ht="12.75">
      <c r="E8935" s="135"/>
    </row>
    <row r="8939" ht="12.75">
      <c r="E8939" s="135"/>
    </row>
    <row r="8943" ht="12.75">
      <c r="E8943" s="135"/>
    </row>
    <row r="8947" ht="12.75">
      <c r="E8947" s="135"/>
    </row>
    <row r="8951" ht="12.75">
      <c r="E8951" s="135"/>
    </row>
    <row r="8955" ht="12.75">
      <c r="E8955" s="135"/>
    </row>
    <row r="8959" ht="12.75">
      <c r="E8959" s="135"/>
    </row>
    <row r="8963" ht="12.75">
      <c r="E8963" s="135"/>
    </row>
    <row r="8967" ht="12.75">
      <c r="E8967" s="135"/>
    </row>
    <row r="8971" ht="12.75">
      <c r="E8971" s="135"/>
    </row>
    <row r="8975" ht="12.75">
      <c r="E8975" s="135"/>
    </row>
    <row r="8979" ht="12.75">
      <c r="E8979" s="135"/>
    </row>
    <row r="8983" ht="12.75">
      <c r="E8983" s="135"/>
    </row>
    <row r="8987" ht="12.75">
      <c r="E8987" s="135"/>
    </row>
    <row r="8991" ht="12.75">
      <c r="E8991" s="135"/>
    </row>
    <row r="8995" ht="12.75">
      <c r="E8995" s="135"/>
    </row>
    <row r="8999" ht="12.75">
      <c r="E8999" s="135"/>
    </row>
    <row r="9003" ht="12.75">
      <c r="E9003" s="135"/>
    </row>
    <row r="9007" ht="12.75">
      <c r="E9007" s="135"/>
    </row>
    <row r="9011" ht="12.75">
      <c r="E9011" s="135"/>
    </row>
    <row r="9015" ht="12.75">
      <c r="E9015" s="135"/>
    </row>
    <row r="9019" ht="12.75">
      <c r="E9019" s="135"/>
    </row>
    <row r="9023" ht="12.75">
      <c r="E9023" s="135"/>
    </row>
    <row r="9027" ht="12.75">
      <c r="E9027" s="135"/>
    </row>
    <row r="9031" ht="12.75">
      <c r="E9031" s="135"/>
    </row>
    <row r="9035" ht="12.75">
      <c r="E9035" s="135"/>
    </row>
    <row r="9039" ht="12.75">
      <c r="E9039" s="135"/>
    </row>
    <row r="9043" ht="12.75">
      <c r="E9043" s="135"/>
    </row>
    <row r="9047" ht="12.75">
      <c r="E9047" s="135"/>
    </row>
    <row r="9051" ht="12.75">
      <c r="E9051" s="135"/>
    </row>
    <row r="9055" ht="12.75">
      <c r="E9055" s="135"/>
    </row>
    <row r="9059" ht="12.75">
      <c r="E9059" s="135"/>
    </row>
    <row r="9063" ht="12.75">
      <c r="E9063" s="135"/>
    </row>
    <row r="9067" ht="12.75">
      <c r="E9067" s="135"/>
    </row>
    <row r="9071" ht="12.75">
      <c r="E9071" s="135"/>
    </row>
    <row r="9075" ht="12.75">
      <c r="E9075" s="135"/>
    </row>
    <row r="9079" ht="12.75">
      <c r="E9079" s="135"/>
    </row>
    <row r="9083" ht="12.75">
      <c r="E9083" s="135"/>
    </row>
    <row r="9087" ht="12.75">
      <c r="E9087" s="135"/>
    </row>
    <row r="9091" ht="12.75">
      <c r="E9091" s="135"/>
    </row>
    <row r="9095" ht="12.75">
      <c r="E9095" s="135"/>
    </row>
    <row r="9099" ht="12.75">
      <c r="E9099" s="135"/>
    </row>
    <row r="9103" ht="12.75">
      <c r="E9103" s="135"/>
    </row>
    <row r="9107" ht="12.75">
      <c r="E9107" s="135"/>
    </row>
    <row r="9111" ht="12.75">
      <c r="E9111" s="135"/>
    </row>
    <row r="9115" ht="12.75">
      <c r="E9115" s="135"/>
    </row>
    <row r="9119" ht="12.75">
      <c r="E9119" s="135"/>
    </row>
    <row r="9123" ht="12.75">
      <c r="E9123" s="135"/>
    </row>
    <row r="9127" ht="12.75">
      <c r="E9127" s="135"/>
    </row>
    <row r="9131" ht="12.75">
      <c r="E9131" s="135"/>
    </row>
    <row r="9135" ht="12.75">
      <c r="E9135" s="135"/>
    </row>
    <row r="9139" ht="12.75">
      <c r="E9139" s="135"/>
    </row>
    <row r="9143" ht="12.75">
      <c r="E9143" s="135"/>
    </row>
    <row r="9147" ht="12.75">
      <c r="E9147" s="135"/>
    </row>
    <row r="9151" ht="12.75">
      <c r="E9151" s="135"/>
    </row>
    <row r="9155" ht="12.75">
      <c r="E9155" s="135"/>
    </row>
    <row r="9159" ht="12.75">
      <c r="E9159" s="135"/>
    </row>
    <row r="9163" ht="12.75">
      <c r="E9163" s="135"/>
    </row>
    <row r="9167" ht="12.75">
      <c r="E9167" s="135"/>
    </row>
    <row r="9171" ht="12.75">
      <c r="E9171" s="135"/>
    </row>
    <row r="9175" ht="12.75">
      <c r="E9175" s="135"/>
    </row>
    <row r="9179" ht="12.75">
      <c r="E9179" s="135"/>
    </row>
    <row r="9183" ht="12.75">
      <c r="E9183" s="135"/>
    </row>
    <row r="9187" ht="12.75">
      <c r="E9187" s="135"/>
    </row>
    <row r="9191" ht="12.75">
      <c r="E9191" s="135"/>
    </row>
    <row r="9195" ht="12.75">
      <c r="E9195" s="135"/>
    </row>
    <row r="9199" ht="12.75">
      <c r="E9199" s="135"/>
    </row>
    <row r="9203" ht="12.75">
      <c r="E9203" s="135"/>
    </row>
    <row r="9207" ht="12.75">
      <c r="E9207" s="135"/>
    </row>
    <row r="9211" ht="12.75">
      <c r="E9211" s="135"/>
    </row>
    <row r="9215" ht="12.75">
      <c r="E9215" s="135"/>
    </row>
    <row r="9219" ht="12.75">
      <c r="E9219" s="135"/>
    </row>
    <row r="9223" ht="12.75">
      <c r="E9223" s="135"/>
    </row>
    <row r="9227" ht="12.75">
      <c r="E9227" s="135"/>
    </row>
    <row r="9231" ht="12.75">
      <c r="E9231" s="135"/>
    </row>
    <row r="9235" ht="12.75">
      <c r="E9235" s="135"/>
    </row>
    <row r="9239" ht="12.75">
      <c r="E9239" s="135"/>
    </row>
    <row r="9243" ht="12.75">
      <c r="E9243" s="135"/>
    </row>
    <row r="9247" ht="12.75">
      <c r="E9247" s="135"/>
    </row>
    <row r="9251" ht="12.75">
      <c r="E9251" s="135"/>
    </row>
    <row r="9255" ht="12.75">
      <c r="E9255" s="135"/>
    </row>
    <row r="9259" ht="12.75">
      <c r="E9259" s="135"/>
    </row>
    <row r="9263" ht="12.75">
      <c r="E9263" s="135"/>
    </row>
    <row r="9267" ht="12.75">
      <c r="E9267" s="135"/>
    </row>
    <row r="9271" ht="12.75">
      <c r="E9271" s="135"/>
    </row>
    <row r="9275" ht="12.75">
      <c r="E9275" s="135"/>
    </row>
    <row r="9279" ht="12.75">
      <c r="E9279" s="135"/>
    </row>
    <row r="9283" ht="12.75">
      <c r="E9283" s="135"/>
    </row>
    <row r="9287" ht="12.75">
      <c r="E9287" s="135"/>
    </row>
    <row r="9291" ht="12.75">
      <c r="E9291" s="135"/>
    </row>
    <row r="9295" ht="12.75">
      <c r="E9295" s="135"/>
    </row>
    <row r="9299" ht="12.75">
      <c r="E9299" s="135"/>
    </row>
    <row r="9303" ht="12.75">
      <c r="E9303" s="135"/>
    </row>
    <row r="9307" ht="12.75">
      <c r="E9307" s="135"/>
    </row>
    <row r="9311" ht="12.75">
      <c r="E9311" s="135"/>
    </row>
    <row r="9315" ht="12.75">
      <c r="E9315" s="135"/>
    </row>
    <row r="9319" ht="12.75">
      <c r="E9319" s="135"/>
    </row>
    <row r="9323" ht="12.75">
      <c r="E9323" s="135"/>
    </row>
    <row r="9327" ht="12.75">
      <c r="E9327" s="135"/>
    </row>
    <row r="9331" ht="12.75">
      <c r="E9331" s="135"/>
    </row>
    <row r="9335" ht="12.75">
      <c r="E9335" s="135"/>
    </row>
    <row r="9339" ht="12.75">
      <c r="E9339" s="135"/>
    </row>
    <row r="9343" ht="12.75">
      <c r="E9343" s="135"/>
    </row>
    <row r="9347" ht="12.75">
      <c r="E9347" s="135"/>
    </row>
    <row r="9351" ht="12.75">
      <c r="E9351" s="135"/>
    </row>
    <row r="9355" ht="12.75">
      <c r="E9355" s="135"/>
    </row>
    <row r="9359" ht="12.75">
      <c r="E9359" s="135"/>
    </row>
    <row r="9363" ht="12.75">
      <c r="E9363" s="135"/>
    </row>
    <row r="9367" ht="12.75">
      <c r="E9367" s="135"/>
    </row>
    <row r="9371" ht="12.75">
      <c r="E9371" s="135"/>
    </row>
    <row r="9375" ht="12.75">
      <c r="E9375" s="135"/>
    </row>
    <row r="9379" ht="12.75">
      <c r="E9379" s="135"/>
    </row>
    <row r="9383" ht="12.75">
      <c r="E9383" s="135"/>
    </row>
    <row r="9387" ht="12.75">
      <c r="E9387" s="135"/>
    </row>
    <row r="9391" ht="12.75">
      <c r="E9391" s="135"/>
    </row>
    <row r="9395" ht="12.75">
      <c r="E9395" s="135"/>
    </row>
    <row r="9399" ht="12.75">
      <c r="E9399" s="135"/>
    </row>
    <row r="9403" ht="12.75">
      <c r="E9403" s="135"/>
    </row>
    <row r="9407" ht="12.75">
      <c r="E9407" s="135"/>
    </row>
    <row r="9411" ht="12.75">
      <c r="E9411" s="135"/>
    </row>
    <row r="9415" ht="12.75">
      <c r="E9415" s="135"/>
    </row>
    <row r="9419" ht="12.75">
      <c r="E9419" s="135"/>
    </row>
    <row r="9423" ht="12.75">
      <c r="E9423" s="135"/>
    </row>
    <row r="9427" ht="12.75">
      <c r="E9427" s="135"/>
    </row>
    <row r="9431" ht="12.75">
      <c r="E9431" s="135"/>
    </row>
    <row r="9435" ht="12.75">
      <c r="E9435" s="135"/>
    </row>
    <row r="9439" ht="12.75">
      <c r="E9439" s="135"/>
    </row>
    <row r="9443" ht="12.75">
      <c r="E9443" s="135"/>
    </row>
    <row r="9447" ht="12.75">
      <c r="E9447" s="135"/>
    </row>
    <row r="9451" ht="12.75">
      <c r="E9451" s="135"/>
    </row>
    <row r="9455" ht="12.75">
      <c r="E9455" s="135"/>
    </row>
    <row r="9459" ht="12.75">
      <c r="E9459" s="135"/>
    </row>
    <row r="9463" ht="12.75">
      <c r="E9463" s="135"/>
    </row>
    <row r="9467" ht="12.75">
      <c r="E9467" s="135"/>
    </row>
    <row r="9471" ht="12.75">
      <c r="E9471" s="135"/>
    </row>
    <row r="9475" ht="12.75">
      <c r="E9475" s="135"/>
    </row>
    <row r="9479" ht="12.75">
      <c r="E9479" s="135"/>
    </row>
    <row r="9483" ht="12.75">
      <c r="E9483" s="135"/>
    </row>
    <row r="9487" ht="12.75">
      <c r="E9487" s="135"/>
    </row>
    <row r="9491" ht="12.75">
      <c r="E9491" s="135"/>
    </row>
    <row r="9495" ht="12.75">
      <c r="E9495" s="135"/>
    </row>
    <row r="9499" ht="12.75">
      <c r="E9499" s="135"/>
    </row>
    <row r="9503" ht="12.75">
      <c r="E9503" s="135"/>
    </row>
    <row r="9507" ht="12.75">
      <c r="E9507" s="135"/>
    </row>
    <row r="9511" ht="12.75">
      <c r="E9511" s="135"/>
    </row>
    <row r="9515" ht="12.75">
      <c r="E9515" s="135"/>
    </row>
    <row r="9519" ht="12.75">
      <c r="E9519" s="135"/>
    </row>
    <row r="9523" ht="12.75">
      <c r="E9523" s="135"/>
    </row>
    <row r="9527" ht="12.75">
      <c r="E9527" s="135"/>
    </row>
    <row r="9531" ht="12.75">
      <c r="E9531" s="135"/>
    </row>
    <row r="9535" ht="12.75">
      <c r="E9535" s="135"/>
    </row>
    <row r="9539" ht="12.75">
      <c r="E9539" s="135"/>
    </row>
    <row r="9543" ht="12.75">
      <c r="E9543" s="135"/>
    </row>
    <row r="9547" ht="12.75">
      <c r="E9547" s="135"/>
    </row>
    <row r="9551" ht="12.75">
      <c r="E9551" s="135"/>
    </row>
    <row r="9555" ht="12.75">
      <c r="E9555" s="135"/>
    </row>
    <row r="9559" ht="12.75">
      <c r="E9559" s="135"/>
    </row>
    <row r="9563" ht="12.75">
      <c r="E9563" s="135"/>
    </row>
    <row r="9567" ht="12.75">
      <c r="E9567" s="135"/>
    </row>
    <row r="9571" ht="12.75">
      <c r="E9571" s="135"/>
    </row>
    <row r="9575" ht="12.75">
      <c r="E9575" s="135"/>
    </row>
    <row r="9579" ht="12.75">
      <c r="E9579" s="135"/>
    </row>
    <row r="9583" ht="12.75">
      <c r="E9583" s="135"/>
    </row>
    <row r="9587" ht="12.75">
      <c r="E9587" s="135"/>
    </row>
    <row r="9591" ht="12.75">
      <c r="E9591" s="135"/>
    </row>
    <row r="9595" ht="12.75">
      <c r="E9595" s="135"/>
    </row>
    <row r="9599" ht="12.75">
      <c r="E9599" s="135"/>
    </row>
    <row r="9603" ht="12.75">
      <c r="E9603" s="135"/>
    </row>
    <row r="9607" ht="12.75">
      <c r="E9607" s="135"/>
    </row>
    <row r="9611" ht="12.75">
      <c r="E9611" s="135"/>
    </row>
    <row r="9615" ht="12.75">
      <c r="E9615" s="135"/>
    </row>
    <row r="9619" ht="12.75">
      <c r="E9619" s="135"/>
    </row>
    <row r="9623" ht="12.75">
      <c r="E9623" s="135"/>
    </row>
    <row r="9627" ht="12.75">
      <c r="E9627" s="135"/>
    </row>
    <row r="9631" ht="12.75">
      <c r="E9631" s="135"/>
    </row>
    <row r="9635" ht="12.75">
      <c r="E9635" s="135"/>
    </row>
    <row r="9639" ht="12.75">
      <c r="E9639" s="135"/>
    </row>
    <row r="9643" ht="12.75">
      <c r="E9643" s="135"/>
    </row>
    <row r="9647" ht="12.75">
      <c r="E9647" s="135"/>
    </row>
    <row r="9651" ht="12.75">
      <c r="E9651" s="135"/>
    </row>
    <row r="9655" ht="12.75">
      <c r="E9655" s="135"/>
    </row>
    <row r="9659" ht="12.75">
      <c r="E9659" s="135"/>
    </row>
    <row r="9663" ht="12.75">
      <c r="E9663" s="135"/>
    </row>
    <row r="9667" ht="12.75">
      <c r="E9667" s="135"/>
    </row>
    <row r="9671" ht="12.75">
      <c r="E9671" s="135"/>
    </row>
    <row r="9675" ht="12.75">
      <c r="E9675" s="135"/>
    </row>
    <row r="9679" ht="12.75">
      <c r="E9679" s="135"/>
    </row>
    <row r="9683" ht="12.75">
      <c r="E9683" s="135"/>
    </row>
    <row r="9687" ht="12.75">
      <c r="E9687" s="135"/>
    </row>
    <row r="9691" ht="12.75">
      <c r="E9691" s="135"/>
    </row>
    <row r="9695" ht="12.75">
      <c r="E9695" s="135"/>
    </row>
    <row r="9699" ht="12.75">
      <c r="E9699" s="135"/>
    </row>
    <row r="9703" ht="12.75">
      <c r="E9703" s="135"/>
    </row>
    <row r="9707" ht="12.75">
      <c r="E9707" s="135"/>
    </row>
    <row r="9711" ht="12.75">
      <c r="E9711" s="135"/>
    </row>
    <row r="9715" ht="12.75">
      <c r="E9715" s="135"/>
    </row>
    <row r="9719" ht="12.75">
      <c r="E9719" s="135"/>
    </row>
    <row r="9723" ht="12.75">
      <c r="E9723" s="135"/>
    </row>
    <row r="9727" ht="12.75">
      <c r="E9727" s="135"/>
    </row>
    <row r="9731" ht="12.75">
      <c r="E9731" s="135"/>
    </row>
    <row r="9735" ht="12.75">
      <c r="E9735" s="135"/>
    </row>
    <row r="9739" ht="12.75">
      <c r="E9739" s="135"/>
    </row>
    <row r="9743" ht="12.75">
      <c r="E9743" s="135"/>
    </row>
    <row r="9747" ht="12.75">
      <c r="E9747" s="135"/>
    </row>
    <row r="9751" ht="12.75">
      <c r="E9751" s="135"/>
    </row>
    <row r="9755" ht="12.75">
      <c r="E9755" s="135"/>
    </row>
    <row r="9759" ht="12.75">
      <c r="E9759" s="135"/>
    </row>
    <row r="9763" ht="12.75">
      <c r="E9763" s="135"/>
    </row>
    <row r="9767" ht="12.75">
      <c r="E9767" s="135"/>
    </row>
    <row r="9771" ht="12.75">
      <c r="E9771" s="135"/>
    </row>
    <row r="9775" ht="12.75">
      <c r="E9775" s="135"/>
    </row>
    <row r="9779" ht="12.75">
      <c r="E9779" s="135"/>
    </row>
    <row r="9783" ht="12.75">
      <c r="E9783" s="135"/>
    </row>
    <row r="9787" ht="12.75">
      <c r="E9787" s="135"/>
    </row>
    <row r="9791" ht="12.75">
      <c r="E9791" s="135"/>
    </row>
    <row r="9795" ht="12.75">
      <c r="E9795" s="135"/>
    </row>
    <row r="9799" ht="12.75">
      <c r="E9799" s="135"/>
    </row>
    <row r="9803" ht="12.75">
      <c r="E9803" s="135"/>
    </row>
    <row r="9807" ht="12.75">
      <c r="E9807" s="135"/>
    </row>
    <row r="9811" ht="12.75">
      <c r="E9811" s="135"/>
    </row>
    <row r="9815" ht="12.75">
      <c r="E9815" s="135"/>
    </row>
    <row r="9819" ht="12.75">
      <c r="E9819" s="135"/>
    </row>
    <row r="9823" ht="12.75">
      <c r="E9823" s="135"/>
    </row>
    <row r="9827" ht="12.75">
      <c r="E9827" s="135"/>
    </row>
    <row r="9831" ht="12.75">
      <c r="E9831" s="135"/>
    </row>
    <row r="9835" ht="12.75">
      <c r="E9835" s="135"/>
    </row>
    <row r="9839" ht="12.75">
      <c r="E9839" s="135"/>
    </row>
    <row r="9843" ht="12.75">
      <c r="E9843" s="135"/>
    </row>
    <row r="9847" ht="12.75">
      <c r="E9847" s="135"/>
    </row>
    <row r="9851" ht="12.75">
      <c r="E9851" s="135"/>
    </row>
    <row r="9855" ht="12.75">
      <c r="E9855" s="135"/>
    </row>
    <row r="9859" ht="12.75">
      <c r="E9859" s="135"/>
    </row>
    <row r="9863" ht="12.75">
      <c r="E9863" s="135"/>
    </row>
    <row r="9867" ht="12.75">
      <c r="E9867" s="135"/>
    </row>
    <row r="9871" ht="12.75">
      <c r="E9871" s="135"/>
    </row>
    <row r="9875" ht="12.75">
      <c r="E9875" s="135"/>
    </row>
    <row r="9879" ht="12.75">
      <c r="E9879" s="135"/>
    </row>
    <row r="9883" ht="12.75">
      <c r="E9883" s="135"/>
    </row>
    <row r="9887" ht="12.75">
      <c r="E9887" s="135"/>
    </row>
    <row r="9891" ht="12.75">
      <c r="E9891" s="135"/>
    </row>
    <row r="9895" ht="12.75">
      <c r="E9895" s="135"/>
    </row>
    <row r="9899" ht="12.75">
      <c r="E9899" s="135"/>
    </row>
    <row r="9903" ht="12.75">
      <c r="E9903" s="135"/>
    </row>
    <row r="9907" ht="12.75">
      <c r="E9907" s="135"/>
    </row>
    <row r="9911" ht="12.75">
      <c r="E9911" s="135"/>
    </row>
    <row r="9915" ht="12.75">
      <c r="E9915" s="135"/>
    </row>
    <row r="9919" ht="12.75">
      <c r="E9919" s="135"/>
    </row>
    <row r="9923" ht="12.75">
      <c r="E9923" s="135"/>
    </row>
    <row r="9927" ht="12.75">
      <c r="E9927" s="135"/>
    </row>
    <row r="9931" ht="12.75">
      <c r="E9931" s="135"/>
    </row>
    <row r="9935" ht="12.75">
      <c r="E9935" s="135"/>
    </row>
    <row r="9939" ht="12.75">
      <c r="E9939" s="135"/>
    </row>
    <row r="9943" ht="12.75">
      <c r="E9943" s="135"/>
    </row>
    <row r="9947" ht="12.75">
      <c r="E9947" s="135"/>
    </row>
    <row r="9951" ht="12.75">
      <c r="E9951" s="135"/>
    </row>
    <row r="9955" ht="12.75">
      <c r="E9955" s="135"/>
    </row>
    <row r="9959" ht="12.75">
      <c r="E9959" s="135"/>
    </row>
    <row r="9963" ht="12.75">
      <c r="E9963" s="135"/>
    </row>
    <row r="9967" ht="12.75">
      <c r="E9967" s="135"/>
    </row>
    <row r="9971" ht="12.75">
      <c r="E9971" s="135"/>
    </row>
    <row r="9975" ht="12.75">
      <c r="E9975" s="135"/>
    </row>
    <row r="9979" ht="12.75">
      <c r="E9979" s="135"/>
    </row>
    <row r="9983" ht="12.75">
      <c r="E9983" s="135"/>
    </row>
    <row r="9987" ht="12.75">
      <c r="E9987" s="135"/>
    </row>
    <row r="9991" ht="12.75">
      <c r="E9991" s="135"/>
    </row>
    <row r="9995" ht="12.75">
      <c r="E9995" s="135"/>
    </row>
    <row r="9999" ht="12.75">
      <c r="E9999" s="135"/>
    </row>
    <row r="10003" ht="12.75">
      <c r="E10003" s="135"/>
    </row>
    <row r="10007" ht="12.75">
      <c r="E10007" s="135"/>
    </row>
    <row r="10011" ht="12.75">
      <c r="E10011" s="135"/>
    </row>
    <row r="10015" ht="12.75">
      <c r="E10015" s="135"/>
    </row>
    <row r="10019" ht="12.75">
      <c r="E10019" s="135"/>
    </row>
    <row r="10023" ht="12.75">
      <c r="E10023" s="135"/>
    </row>
    <row r="10027" ht="12.75">
      <c r="E10027" s="135"/>
    </row>
    <row r="10031" ht="12.75">
      <c r="E10031" s="135"/>
    </row>
    <row r="10035" ht="12.75">
      <c r="E10035" s="135"/>
    </row>
    <row r="10039" ht="12.75">
      <c r="E10039" s="135"/>
    </row>
    <row r="10043" ht="12.75">
      <c r="E10043" s="135"/>
    </row>
    <row r="10047" ht="12.75">
      <c r="E10047" s="135"/>
    </row>
    <row r="10051" ht="12.75">
      <c r="E10051" s="135"/>
    </row>
    <row r="10055" ht="12.75">
      <c r="E10055" s="135"/>
    </row>
    <row r="10059" ht="12.75">
      <c r="E10059" s="135"/>
    </row>
    <row r="10063" ht="12.75">
      <c r="E10063" s="135"/>
    </row>
    <row r="10067" ht="12.75">
      <c r="E10067" s="135"/>
    </row>
    <row r="10071" ht="12.75">
      <c r="E10071" s="135"/>
    </row>
    <row r="10075" ht="12.75">
      <c r="E10075" s="135"/>
    </row>
    <row r="10079" ht="12.75">
      <c r="E10079" s="135"/>
    </row>
    <row r="10083" ht="12.75">
      <c r="E10083" s="135"/>
    </row>
    <row r="10087" ht="12.75">
      <c r="E10087" s="135"/>
    </row>
    <row r="10091" ht="12.75">
      <c r="E10091" s="135"/>
    </row>
    <row r="10095" ht="12.75">
      <c r="E10095" s="135"/>
    </row>
    <row r="10099" ht="12.75">
      <c r="E10099" s="135"/>
    </row>
    <row r="10103" ht="12.75">
      <c r="E10103" s="135"/>
    </row>
    <row r="10107" ht="12.75">
      <c r="E10107" s="135"/>
    </row>
    <row r="10111" ht="12.75">
      <c r="E10111" s="135"/>
    </row>
    <row r="10115" ht="12.75">
      <c r="E10115" s="135"/>
    </row>
    <row r="10119" ht="12.75">
      <c r="E10119" s="135"/>
    </row>
    <row r="10123" ht="12.75">
      <c r="E10123" s="135"/>
    </row>
    <row r="10127" ht="12.75">
      <c r="E10127" s="135"/>
    </row>
    <row r="10131" ht="12.75">
      <c r="E10131" s="135"/>
    </row>
    <row r="10135" ht="12.75">
      <c r="E10135" s="135"/>
    </row>
    <row r="10139" ht="12.75">
      <c r="E10139" s="135"/>
    </row>
    <row r="10143" ht="12.75">
      <c r="E10143" s="135"/>
    </row>
    <row r="10147" ht="12.75">
      <c r="E10147" s="135"/>
    </row>
    <row r="10151" ht="12.75">
      <c r="E10151" s="135"/>
    </row>
    <row r="10155" ht="12.75">
      <c r="E10155" s="135"/>
    </row>
    <row r="10159" ht="12.75">
      <c r="E10159" s="135"/>
    </row>
    <row r="10163" ht="12.75">
      <c r="E10163" s="135"/>
    </row>
    <row r="10167" ht="12.75">
      <c r="E10167" s="135"/>
    </row>
    <row r="10171" ht="12.75">
      <c r="E10171" s="135"/>
    </row>
    <row r="10175" ht="12.75">
      <c r="E10175" s="135"/>
    </row>
    <row r="10179" ht="12.75">
      <c r="E10179" s="135"/>
    </row>
    <row r="10183" ht="12.75">
      <c r="E10183" s="135"/>
    </row>
    <row r="10187" ht="12.75">
      <c r="E10187" s="135"/>
    </row>
    <row r="10191" ht="12.75">
      <c r="E10191" s="135"/>
    </row>
    <row r="10195" ht="12.75">
      <c r="E10195" s="135"/>
    </row>
    <row r="10199" ht="12.75">
      <c r="E10199" s="135"/>
    </row>
    <row r="10203" ht="12.75">
      <c r="E10203" s="135"/>
    </row>
    <row r="10207" ht="12.75">
      <c r="E10207" s="135"/>
    </row>
    <row r="10211" ht="12.75">
      <c r="E10211" s="135"/>
    </row>
    <row r="10215" ht="12.75">
      <c r="E10215" s="135"/>
    </row>
    <row r="10219" ht="12.75">
      <c r="E10219" s="135"/>
    </row>
    <row r="10223" ht="12.75">
      <c r="E10223" s="135"/>
    </row>
    <row r="10227" ht="12.75">
      <c r="E10227" s="135"/>
    </row>
    <row r="10231" ht="12.75">
      <c r="E10231" s="135"/>
    </row>
    <row r="10235" ht="12.75">
      <c r="E10235" s="135"/>
    </row>
    <row r="10239" ht="12.75">
      <c r="E10239" s="135"/>
    </row>
    <row r="10243" ht="12.75">
      <c r="E10243" s="135"/>
    </row>
    <row r="10247" ht="12.75">
      <c r="E10247" s="135"/>
    </row>
    <row r="10251" ht="12.75">
      <c r="E10251" s="135"/>
    </row>
    <row r="10255" ht="12.75">
      <c r="E10255" s="135"/>
    </row>
    <row r="10259" ht="12.75">
      <c r="E10259" s="135"/>
    </row>
    <row r="10263" ht="12.75">
      <c r="E10263" s="135"/>
    </row>
    <row r="10267" ht="12.75">
      <c r="E10267" s="135"/>
    </row>
    <row r="10271" ht="12.75">
      <c r="E10271" s="135"/>
    </row>
    <row r="10275" ht="12.75">
      <c r="E10275" s="135"/>
    </row>
    <row r="10279" ht="12.75">
      <c r="E10279" s="135"/>
    </row>
    <row r="10283" ht="12.75">
      <c r="E10283" s="135"/>
    </row>
    <row r="10287" ht="12.75">
      <c r="E10287" s="135"/>
    </row>
    <row r="10291" ht="12.75">
      <c r="E10291" s="135"/>
    </row>
    <row r="10295" ht="12.75">
      <c r="E10295" s="135"/>
    </row>
    <row r="10299" ht="12.75">
      <c r="E10299" s="135"/>
    </row>
    <row r="10303" ht="12.75">
      <c r="E10303" s="135"/>
    </row>
    <row r="10307" ht="12.75">
      <c r="E10307" s="135"/>
    </row>
    <row r="10311" ht="12.75">
      <c r="E10311" s="135"/>
    </row>
    <row r="10315" ht="12.75">
      <c r="E10315" s="135"/>
    </row>
    <row r="10319" ht="12.75">
      <c r="E10319" s="135"/>
    </row>
    <row r="10323" ht="12.75">
      <c r="E10323" s="135"/>
    </row>
    <row r="10327" ht="12.75">
      <c r="E10327" s="135"/>
    </row>
    <row r="10331" ht="12.75">
      <c r="E10331" s="135"/>
    </row>
    <row r="10335" ht="12.75">
      <c r="E10335" s="135"/>
    </row>
    <row r="10339" ht="12.75">
      <c r="E10339" s="135"/>
    </row>
    <row r="10343" ht="12.75">
      <c r="E10343" s="135"/>
    </row>
    <row r="10347" ht="12.75">
      <c r="E10347" s="135"/>
    </row>
    <row r="10351" ht="12.75">
      <c r="E10351" s="135"/>
    </row>
    <row r="10355" ht="12.75">
      <c r="E10355" s="135"/>
    </row>
    <row r="10359" ht="12.75">
      <c r="E10359" s="135"/>
    </row>
    <row r="10363" ht="12.75">
      <c r="E10363" s="135"/>
    </row>
    <row r="10367" ht="12.75">
      <c r="E10367" s="135"/>
    </row>
    <row r="10371" ht="12.75">
      <c r="E10371" s="135"/>
    </row>
    <row r="10375" ht="12.75">
      <c r="E10375" s="135"/>
    </row>
    <row r="10379" ht="12.75">
      <c r="E10379" s="135"/>
    </row>
    <row r="10383" ht="12.75">
      <c r="E10383" s="135"/>
    </row>
    <row r="10387" ht="12.75">
      <c r="E10387" s="135"/>
    </row>
    <row r="10391" ht="12.75">
      <c r="E10391" s="135"/>
    </row>
    <row r="10395" ht="12.75">
      <c r="E10395" s="135"/>
    </row>
    <row r="10399" ht="12.75">
      <c r="E10399" s="135"/>
    </row>
    <row r="10403" ht="12.75">
      <c r="E10403" s="135"/>
    </row>
    <row r="10407" ht="12.75">
      <c r="E10407" s="135"/>
    </row>
    <row r="10411" ht="12.75">
      <c r="E10411" s="135"/>
    </row>
    <row r="10415" ht="12.75">
      <c r="E10415" s="135"/>
    </row>
    <row r="10419" ht="12.75">
      <c r="E10419" s="135"/>
    </row>
    <row r="10423" ht="12.75">
      <c r="E10423" s="135"/>
    </row>
    <row r="10427" ht="12.75">
      <c r="E10427" s="135"/>
    </row>
    <row r="10431" ht="12.75">
      <c r="E10431" s="135"/>
    </row>
    <row r="10435" ht="12.75">
      <c r="E10435" s="135"/>
    </row>
    <row r="10439" ht="12.75">
      <c r="E10439" s="135"/>
    </row>
    <row r="10443" ht="12.75">
      <c r="E10443" s="135"/>
    </row>
    <row r="10447" ht="12.75">
      <c r="E10447" s="135"/>
    </row>
    <row r="10451" ht="12.75">
      <c r="E10451" s="135"/>
    </row>
    <row r="10455" ht="12.75">
      <c r="E10455" s="135"/>
    </row>
    <row r="10459" ht="12.75">
      <c r="E10459" s="135"/>
    </row>
    <row r="10463" ht="12.75">
      <c r="E10463" s="135"/>
    </row>
    <row r="10467" ht="12.75">
      <c r="E10467" s="135"/>
    </row>
    <row r="10471" ht="12.75">
      <c r="E10471" s="135"/>
    </row>
    <row r="10475" ht="12.75">
      <c r="E10475" s="135"/>
    </row>
    <row r="10479" ht="12.75">
      <c r="E10479" s="135"/>
    </row>
    <row r="10483" ht="12.75">
      <c r="E10483" s="135"/>
    </row>
    <row r="10487" ht="12.75">
      <c r="E10487" s="135"/>
    </row>
    <row r="10491" ht="12.75">
      <c r="E10491" s="135"/>
    </row>
    <row r="10495" ht="12.75">
      <c r="E10495" s="135"/>
    </row>
    <row r="10499" ht="12.75">
      <c r="E10499" s="135"/>
    </row>
    <row r="10503" ht="12.75">
      <c r="E10503" s="135"/>
    </row>
    <row r="10507" ht="12.75">
      <c r="E10507" s="135"/>
    </row>
    <row r="10511" ht="12.75">
      <c r="E10511" s="135"/>
    </row>
    <row r="10515" ht="12.75">
      <c r="E10515" s="135"/>
    </row>
    <row r="10519" ht="12.75">
      <c r="E10519" s="135"/>
    </row>
    <row r="10523" ht="12.75">
      <c r="E10523" s="135"/>
    </row>
    <row r="10527" ht="12.75">
      <c r="E10527" s="135"/>
    </row>
    <row r="10531" ht="12.75">
      <c r="E10531" s="135"/>
    </row>
    <row r="10535" ht="12.75">
      <c r="E10535" s="135"/>
    </row>
    <row r="10539" ht="12.75">
      <c r="E10539" s="135"/>
    </row>
    <row r="10543" ht="12.75">
      <c r="E10543" s="135"/>
    </row>
    <row r="10547" ht="12.75">
      <c r="E10547" s="135"/>
    </row>
    <row r="10551" ht="12.75">
      <c r="E10551" s="135"/>
    </row>
    <row r="10555" ht="12.75">
      <c r="E10555" s="135"/>
    </row>
    <row r="10559" ht="12.75">
      <c r="E10559" s="135"/>
    </row>
    <row r="10563" ht="12.75">
      <c r="E10563" s="135"/>
    </row>
    <row r="10567" ht="12.75">
      <c r="E10567" s="135"/>
    </row>
    <row r="10571" ht="12.75">
      <c r="E10571" s="135"/>
    </row>
    <row r="10575" ht="12.75">
      <c r="E10575" s="135"/>
    </row>
    <row r="10579" ht="12.75">
      <c r="E10579" s="135"/>
    </row>
    <row r="10583" ht="12.75">
      <c r="E10583" s="135"/>
    </row>
    <row r="10587" ht="12.75">
      <c r="E10587" s="135"/>
    </row>
    <row r="10591" ht="12.75">
      <c r="E10591" s="135"/>
    </row>
    <row r="10595" ht="12.75">
      <c r="E10595" s="135"/>
    </row>
    <row r="10599" ht="12.75">
      <c r="E10599" s="135"/>
    </row>
    <row r="10603" ht="12.75">
      <c r="E10603" s="135"/>
    </row>
    <row r="10607" ht="12.75">
      <c r="E10607" s="135"/>
    </row>
    <row r="10611" ht="12.75">
      <c r="E10611" s="135"/>
    </row>
    <row r="10615" ht="12.75">
      <c r="E10615" s="135"/>
    </row>
    <row r="10619" ht="12.75">
      <c r="E10619" s="135"/>
    </row>
    <row r="10623" ht="12.75">
      <c r="E10623" s="135"/>
    </row>
    <row r="10627" ht="12.75">
      <c r="E10627" s="135"/>
    </row>
    <row r="10631" ht="12.75">
      <c r="E10631" s="135"/>
    </row>
    <row r="10635" ht="12.75">
      <c r="E10635" s="135"/>
    </row>
    <row r="10639" ht="12.75">
      <c r="E10639" s="135"/>
    </row>
    <row r="10643" ht="12.75">
      <c r="E10643" s="135"/>
    </row>
    <row r="10647" ht="12.75">
      <c r="E10647" s="135"/>
    </row>
    <row r="10651" ht="12.75">
      <c r="E10651" s="135"/>
    </row>
    <row r="10655" ht="12.75">
      <c r="E10655" s="135"/>
    </row>
    <row r="10659" ht="12.75">
      <c r="E10659" s="135"/>
    </row>
    <row r="10663" ht="12.75">
      <c r="E10663" s="135"/>
    </row>
    <row r="10667" ht="12.75">
      <c r="E10667" s="135"/>
    </row>
    <row r="10671" ht="12.75">
      <c r="E10671" s="135"/>
    </row>
    <row r="10675" ht="12.75">
      <c r="E10675" s="135"/>
    </row>
    <row r="10679" ht="12.75">
      <c r="E10679" s="135"/>
    </row>
    <row r="10683" ht="12.75">
      <c r="E10683" s="135"/>
    </row>
    <row r="10687" ht="12.75">
      <c r="E10687" s="135"/>
    </row>
    <row r="10691" ht="12.75">
      <c r="E10691" s="135"/>
    </row>
    <row r="10695" ht="12.75">
      <c r="E10695" s="135"/>
    </row>
    <row r="10699" ht="12.75">
      <c r="E10699" s="135"/>
    </row>
    <row r="10703" ht="12.75">
      <c r="E10703" s="135"/>
    </row>
    <row r="10707" ht="12.75">
      <c r="E10707" s="135"/>
    </row>
    <row r="10711" ht="12.75">
      <c r="E10711" s="135"/>
    </row>
    <row r="10715" ht="12.75">
      <c r="E10715" s="135"/>
    </row>
    <row r="10719" ht="12.75">
      <c r="E10719" s="135"/>
    </row>
    <row r="10723" ht="12.75">
      <c r="E10723" s="135"/>
    </row>
    <row r="10727" ht="12.75">
      <c r="E10727" s="135"/>
    </row>
    <row r="10731" ht="12.75">
      <c r="E10731" s="135"/>
    </row>
    <row r="10735" ht="12.75">
      <c r="E10735" s="135"/>
    </row>
    <row r="10739" ht="12.75">
      <c r="E10739" s="135"/>
    </row>
    <row r="10743" ht="12.75">
      <c r="E10743" s="135"/>
    </row>
    <row r="10747" ht="12.75">
      <c r="E10747" s="135"/>
    </row>
    <row r="10751" ht="12.75">
      <c r="E10751" s="135"/>
    </row>
    <row r="10755" ht="12.75">
      <c r="E10755" s="135"/>
    </row>
    <row r="10759" ht="12.75">
      <c r="E10759" s="135"/>
    </row>
    <row r="10763" ht="12.75">
      <c r="E10763" s="135"/>
    </row>
    <row r="10767" ht="12.75">
      <c r="E10767" s="135"/>
    </row>
    <row r="10771" ht="12.75">
      <c r="E10771" s="135"/>
    </row>
    <row r="10775" ht="12.75">
      <c r="E10775" s="135"/>
    </row>
    <row r="10779" ht="12.75">
      <c r="E10779" s="135"/>
    </row>
    <row r="10783" ht="12.75">
      <c r="E10783" s="135"/>
    </row>
    <row r="10787" ht="12.75">
      <c r="E10787" s="135"/>
    </row>
    <row r="10791" ht="12.75">
      <c r="E10791" s="135"/>
    </row>
    <row r="10795" ht="12.75">
      <c r="E10795" s="135"/>
    </row>
    <row r="10799" ht="12.75">
      <c r="E10799" s="135"/>
    </row>
    <row r="10803" ht="12.75">
      <c r="E10803" s="135"/>
    </row>
    <row r="10807" ht="12.75">
      <c r="E10807" s="135"/>
    </row>
    <row r="10811" ht="12.75">
      <c r="E10811" s="135"/>
    </row>
    <row r="10815" ht="12.75">
      <c r="E10815" s="135"/>
    </row>
    <row r="10819" ht="12.75">
      <c r="E10819" s="135"/>
    </row>
    <row r="10823" ht="12.75">
      <c r="E10823" s="135"/>
    </row>
    <row r="10827" ht="12.75">
      <c r="E10827" s="135"/>
    </row>
    <row r="10831" ht="12.75">
      <c r="E10831" s="135"/>
    </row>
    <row r="10835" ht="12.75">
      <c r="E10835" s="135"/>
    </row>
    <row r="10839" ht="12.75">
      <c r="E10839" s="135"/>
    </row>
    <row r="10843" ht="12.75">
      <c r="E10843" s="135"/>
    </row>
    <row r="10847" ht="12.75">
      <c r="E10847" s="135"/>
    </row>
    <row r="10851" ht="12.75">
      <c r="E10851" s="135"/>
    </row>
    <row r="10855" ht="12.75">
      <c r="E10855" s="135"/>
    </row>
    <row r="10859" ht="12.75">
      <c r="E10859" s="135"/>
    </row>
    <row r="10863" ht="12.75">
      <c r="E10863" s="135"/>
    </row>
    <row r="10867" ht="12.75">
      <c r="E10867" s="135"/>
    </row>
    <row r="10871" ht="12.75">
      <c r="E10871" s="135"/>
    </row>
    <row r="10875" ht="12.75">
      <c r="E10875" s="135"/>
    </row>
    <row r="10879" ht="12.75">
      <c r="E10879" s="135"/>
    </row>
    <row r="10883" ht="12.75">
      <c r="E10883" s="135"/>
    </row>
    <row r="10887" ht="12.75">
      <c r="E10887" s="135"/>
    </row>
    <row r="10891" ht="12.75">
      <c r="E10891" s="135"/>
    </row>
    <row r="10895" ht="12.75">
      <c r="E10895" s="135"/>
    </row>
    <row r="10899" ht="12.75">
      <c r="E10899" s="135"/>
    </row>
    <row r="10903" ht="12.75">
      <c r="E10903" s="135"/>
    </row>
    <row r="10907" ht="12.75">
      <c r="E10907" s="135"/>
    </row>
    <row r="10911" ht="12.75">
      <c r="E10911" s="135"/>
    </row>
    <row r="10915" ht="12.75">
      <c r="E10915" s="135"/>
    </row>
    <row r="10919" ht="12.75">
      <c r="E10919" s="135"/>
    </row>
    <row r="10923" ht="12.75">
      <c r="E10923" s="135"/>
    </row>
    <row r="10927" ht="12.75">
      <c r="E10927" s="135"/>
    </row>
    <row r="10931" ht="12.75">
      <c r="E10931" s="135"/>
    </row>
    <row r="10935" ht="12.75">
      <c r="E10935" s="135"/>
    </row>
    <row r="10939" ht="12.75">
      <c r="E10939" s="135"/>
    </row>
    <row r="10943" ht="12.75">
      <c r="E10943" s="135"/>
    </row>
    <row r="10947" ht="12.75">
      <c r="E10947" s="135"/>
    </row>
    <row r="10951" ht="12.75">
      <c r="E10951" s="135"/>
    </row>
    <row r="10955" ht="12.75">
      <c r="E10955" s="135"/>
    </row>
    <row r="10959" ht="12.75">
      <c r="E10959" s="135"/>
    </row>
    <row r="10963" ht="12.75">
      <c r="E10963" s="135"/>
    </row>
    <row r="10967" ht="12.75">
      <c r="E10967" s="135"/>
    </row>
    <row r="10971" ht="12.75">
      <c r="E10971" s="135"/>
    </row>
    <row r="10975" ht="12.75">
      <c r="E10975" s="135"/>
    </row>
    <row r="10979" ht="12.75">
      <c r="E10979" s="135"/>
    </row>
    <row r="10983" ht="12.75">
      <c r="E10983" s="135"/>
    </row>
    <row r="10987" ht="12.75">
      <c r="E10987" s="135"/>
    </row>
    <row r="10991" ht="12.75">
      <c r="E10991" s="135"/>
    </row>
    <row r="10995" ht="12.75">
      <c r="E10995" s="135"/>
    </row>
    <row r="10999" ht="12.75">
      <c r="E10999" s="135"/>
    </row>
    <row r="11003" ht="12.75">
      <c r="E11003" s="135"/>
    </row>
    <row r="11007" ht="12.75">
      <c r="E11007" s="135"/>
    </row>
    <row r="11011" ht="12.75">
      <c r="E11011" s="135"/>
    </row>
    <row r="11015" ht="12.75">
      <c r="E11015" s="135"/>
    </row>
    <row r="11019" ht="12.75">
      <c r="E11019" s="135"/>
    </row>
    <row r="11023" ht="12.75">
      <c r="E11023" s="135"/>
    </row>
    <row r="11027" ht="12.75">
      <c r="E11027" s="135"/>
    </row>
    <row r="11031" ht="12.75">
      <c r="E11031" s="135"/>
    </row>
    <row r="11035" ht="12.75">
      <c r="E11035" s="135"/>
    </row>
    <row r="11039" ht="12.75">
      <c r="E11039" s="135"/>
    </row>
    <row r="11043" ht="12.75">
      <c r="E11043" s="135"/>
    </row>
    <row r="11047" ht="12.75">
      <c r="E11047" s="135"/>
    </row>
    <row r="11051" ht="12.75">
      <c r="E11051" s="135"/>
    </row>
    <row r="11055" ht="12.75">
      <c r="E11055" s="135"/>
    </row>
    <row r="11059" ht="12.75">
      <c r="E11059" s="135"/>
    </row>
    <row r="11063" ht="12.75">
      <c r="E11063" s="135"/>
    </row>
    <row r="11067" ht="12.75">
      <c r="E11067" s="135"/>
    </row>
    <row r="11071" ht="12.75">
      <c r="E11071" s="135"/>
    </row>
    <row r="11075" ht="12.75">
      <c r="E11075" s="135"/>
    </row>
    <row r="11079" ht="12.75">
      <c r="E11079" s="135"/>
    </row>
    <row r="11083" ht="12.75">
      <c r="E11083" s="135"/>
    </row>
    <row r="11087" ht="12.75">
      <c r="E11087" s="135"/>
    </row>
    <row r="11091" ht="12.75">
      <c r="E11091" s="135"/>
    </row>
    <row r="11095" ht="12.75">
      <c r="E11095" s="135"/>
    </row>
    <row r="11099" ht="12.75">
      <c r="E11099" s="135"/>
    </row>
    <row r="11103" ht="12.75">
      <c r="E11103" s="135"/>
    </row>
    <row r="11107" ht="12.75">
      <c r="E11107" s="135"/>
    </row>
    <row r="11111" ht="12.75">
      <c r="E11111" s="135"/>
    </row>
    <row r="11115" ht="12.75">
      <c r="E11115" s="135"/>
    </row>
    <row r="11119" ht="12.75">
      <c r="E11119" s="135"/>
    </row>
    <row r="11123" ht="12.75">
      <c r="E11123" s="135"/>
    </row>
    <row r="11127" ht="12.75">
      <c r="E11127" s="135"/>
    </row>
    <row r="11131" ht="12.75">
      <c r="E11131" s="135"/>
    </row>
    <row r="11135" ht="12.75">
      <c r="E11135" s="135"/>
    </row>
    <row r="11139" ht="12.75">
      <c r="E11139" s="135"/>
    </row>
    <row r="11143" ht="12.75">
      <c r="E11143" s="135"/>
    </row>
    <row r="11147" ht="12.75">
      <c r="E11147" s="135"/>
    </row>
    <row r="11151" ht="12.75">
      <c r="E11151" s="135"/>
    </row>
    <row r="11155" ht="12.75">
      <c r="E11155" s="135"/>
    </row>
    <row r="11159" ht="12.75">
      <c r="E11159" s="135"/>
    </row>
    <row r="11163" ht="12.75">
      <c r="E11163" s="135"/>
    </row>
    <row r="11167" ht="12.75">
      <c r="E11167" s="135"/>
    </row>
    <row r="11171" ht="12.75">
      <c r="E11171" s="135"/>
    </row>
    <row r="11175" ht="12.75">
      <c r="E11175" s="135"/>
    </row>
    <row r="11179" ht="12.75">
      <c r="E11179" s="135"/>
    </row>
    <row r="11183" ht="12.75">
      <c r="E11183" s="135"/>
    </row>
    <row r="11187" ht="12.75">
      <c r="E11187" s="135"/>
    </row>
    <row r="11191" ht="12.75">
      <c r="E11191" s="135"/>
    </row>
    <row r="11195" ht="12.75">
      <c r="E11195" s="135"/>
    </row>
    <row r="11199" ht="12.75">
      <c r="E11199" s="135"/>
    </row>
    <row r="11203" ht="12.75">
      <c r="E11203" s="135"/>
    </row>
    <row r="11207" ht="12.75">
      <c r="E11207" s="135"/>
    </row>
    <row r="11211" ht="12.75">
      <c r="E11211" s="135"/>
    </row>
    <row r="11215" ht="12.75">
      <c r="E11215" s="135"/>
    </row>
    <row r="11219" ht="12.75">
      <c r="E11219" s="135"/>
    </row>
    <row r="11223" ht="12.75">
      <c r="E11223" s="135"/>
    </row>
    <row r="11227" ht="12.75">
      <c r="E11227" s="135"/>
    </row>
    <row r="11231" ht="12.75">
      <c r="E11231" s="135"/>
    </row>
    <row r="11235" ht="12.75">
      <c r="E11235" s="135"/>
    </row>
    <row r="11239" ht="12.75">
      <c r="E11239" s="135"/>
    </row>
    <row r="11243" ht="12.75">
      <c r="E11243" s="135"/>
    </row>
    <row r="11247" ht="12.75">
      <c r="E11247" s="135"/>
    </row>
    <row r="11251" ht="12.75">
      <c r="E11251" s="135"/>
    </row>
    <row r="11255" ht="12.75">
      <c r="E11255" s="135"/>
    </row>
    <row r="11259" ht="12.75">
      <c r="E11259" s="135"/>
    </row>
    <row r="11263" ht="12.75">
      <c r="E11263" s="135"/>
    </row>
    <row r="11267" ht="12.75">
      <c r="E11267" s="135"/>
    </row>
    <row r="11271" ht="12.75">
      <c r="E11271" s="135"/>
    </row>
    <row r="11275" ht="12.75">
      <c r="E11275" s="135"/>
    </row>
    <row r="11279" ht="12.75">
      <c r="E11279" s="135"/>
    </row>
    <row r="11283" ht="12.75">
      <c r="E11283" s="135"/>
    </row>
    <row r="11287" ht="12.75">
      <c r="E11287" s="135"/>
    </row>
    <row r="11291" ht="12.75">
      <c r="E11291" s="135"/>
    </row>
    <row r="11295" ht="12.75">
      <c r="E11295" s="135"/>
    </row>
    <row r="11299" ht="12.75">
      <c r="E11299" s="135"/>
    </row>
    <row r="11303" ht="12.75">
      <c r="E11303" s="135"/>
    </row>
    <row r="11307" ht="12.75">
      <c r="E11307" s="135"/>
    </row>
    <row r="11311" ht="12.75">
      <c r="E11311" s="135"/>
    </row>
    <row r="11315" ht="12.75">
      <c r="E11315" s="135"/>
    </row>
    <row r="11319" ht="12.75">
      <c r="E11319" s="135"/>
    </row>
    <row r="11323" ht="12.75">
      <c r="E11323" s="135"/>
    </row>
    <row r="11327" ht="12.75">
      <c r="E11327" s="135"/>
    </row>
    <row r="11331" ht="12.75">
      <c r="E11331" s="135"/>
    </row>
    <row r="11335" ht="12.75">
      <c r="E11335" s="135"/>
    </row>
    <row r="11339" ht="12.75">
      <c r="E11339" s="135"/>
    </row>
    <row r="11343" ht="12.75">
      <c r="E11343" s="135"/>
    </row>
    <row r="11347" ht="12.75">
      <c r="E11347" s="135"/>
    </row>
    <row r="11351" ht="12.75">
      <c r="E11351" s="135"/>
    </row>
    <row r="11355" ht="12.75">
      <c r="E11355" s="135"/>
    </row>
    <row r="11359" ht="12.75">
      <c r="E11359" s="135"/>
    </row>
    <row r="11363" ht="12.75">
      <c r="E11363" s="135"/>
    </row>
    <row r="11367" ht="12.75">
      <c r="E11367" s="135"/>
    </row>
    <row r="11371" ht="12.75">
      <c r="E11371" s="135"/>
    </row>
    <row r="11375" ht="12.75">
      <c r="E11375" s="135"/>
    </row>
    <row r="11379" ht="12.75">
      <c r="E11379" s="135"/>
    </row>
    <row r="11383" ht="12.75">
      <c r="E11383" s="135"/>
    </row>
    <row r="11387" ht="12.75">
      <c r="E11387" s="135"/>
    </row>
    <row r="11391" ht="12.75">
      <c r="E11391" s="135"/>
    </row>
    <row r="11395" ht="12.75">
      <c r="E11395" s="135"/>
    </row>
    <row r="11399" ht="12.75">
      <c r="E11399" s="135"/>
    </row>
    <row r="11403" ht="12.75">
      <c r="E11403" s="135"/>
    </row>
    <row r="11407" ht="12.75">
      <c r="E11407" s="135"/>
    </row>
    <row r="11411" ht="12.75">
      <c r="E11411" s="135"/>
    </row>
    <row r="11415" ht="12.75">
      <c r="E11415" s="135"/>
    </row>
    <row r="11419" ht="12.75">
      <c r="E11419" s="135"/>
    </row>
    <row r="11423" ht="12.75">
      <c r="E11423" s="135"/>
    </row>
    <row r="11427" ht="12.75">
      <c r="E11427" s="135"/>
    </row>
    <row r="11431" ht="12.75">
      <c r="E11431" s="135"/>
    </row>
    <row r="11435" ht="12.75">
      <c r="E11435" s="135"/>
    </row>
    <row r="11439" ht="12.75">
      <c r="E11439" s="135"/>
    </row>
    <row r="11443" ht="12.75">
      <c r="E11443" s="135"/>
    </row>
    <row r="11447" ht="12.75">
      <c r="E11447" s="135"/>
    </row>
    <row r="11451" ht="12.75">
      <c r="E11451" s="135"/>
    </row>
    <row r="11455" ht="12.75">
      <c r="E11455" s="135"/>
    </row>
    <row r="11459" ht="12.75">
      <c r="E11459" s="135"/>
    </row>
    <row r="11463" ht="12.75">
      <c r="E11463" s="135"/>
    </row>
    <row r="11467" ht="12.75">
      <c r="E11467" s="135"/>
    </row>
    <row r="11471" ht="12.75">
      <c r="E11471" s="135"/>
    </row>
    <row r="11475" ht="12.75">
      <c r="E11475" s="135"/>
    </row>
    <row r="11479" ht="12.75">
      <c r="E11479" s="135"/>
    </row>
    <row r="11483" ht="12.75">
      <c r="E11483" s="135"/>
    </row>
    <row r="11487" ht="12.75">
      <c r="E11487" s="135"/>
    </row>
    <row r="11491" ht="12.75">
      <c r="E11491" s="135"/>
    </row>
    <row r="11495" ht="12.75">
      <c r="E11495" s="135"/>
    </row>
    <row r="11499" ht="12.75">
      <c r="E11499" s="135"/>
    </row>
    <row r="11503" ht="12.75">
      <c r="E11503" s="135"/>
    </row>
    <row r="11507" ht="12.75">
      <c r="E11507" s="135"/>
    </row>
    <row r="11511" ht="12.75">
      <c r="E11511" s="135"/>
    </row>
    <row r="11515" ht="12.75">
      <c r="E11515" s="135"/>
    </row>
    <row r="11519" ht="12.75">
      <c r="E11519" s="135"/>
    </row>
    <row r="11523" ht="12.75">
      <c r="E11523" s="135"/>
    </row>
    <row r="11527" ht="12.75">
      <c r="E11527" s="135"/>
    </row>
    <row r="11531" ht="12.75">
      <c r="E11531" s="135"/>
    </row>
    <row r="11535" ht="12.75">
      <c r="E11535" s="135"/>
    </row>
    <row r="11539" ht="12.75">
      <c r="E11539" s="135"/>
    </row>
    <row r="11543" ht="12.75">
      <c r="E11543" s="135"/>
    </row>
    <row r="11547" ht="12.75">
      <c r="E11547" s="135"/>
    </row>
    <row r="11551" ht="12.75">
      <c r="E11551" s="135"/>
    </row>
    <row r="11555" ht="12.75">
      <c r="E11555" s="135"/>
    </row>
    <row r="11559" ht="12.75">
      <c r="E11559" s="135"/>
    </row>
    <row r="11563" ht="12.75">
      <c r="E11563" s="135"/>
    </row>
    <row r="11567" ht="12.75">
      <c r="E11567" s="135"/>
    </row>
    <row r="11571" ht="12.75">
      <c r="E11571" s="135"/>
    </row>
    <row r="11575" ht="12.75">
      <c r="E11575" s="135"/>
    </row>
    <row r="11579" ht="12.75">
      <c r="E11579" s="135"/>
    </row>
    <row r="11583" ht="12.75">
      <c r="E11583" s="135"/>
    </row>
    <row r="11587" ht="12.75">
      <c r="E11587" s="135"/>
    </row>
    <row r="11591" ht="12.75">
      <c r="E11591" s="135"/>
    </row>
    <row r="11595" ht="12.75">
      <c r="E11595" s="135"/>
    </row>
    <row r="11599" ht="12.75">
      <c r="E11599" s="135"/>
    </row>
    <row r="11603" ht="12.75">
      <c r="E11603" s="135"/>
    </row>
    <row r="11607" ht="12.75">
      <c r="E11607" s="135"/>
    </row>
    <row r="11611" ht="12.75">
      <c r="E11611" s="135"/>
    </row>
    <row r="11615" ht="12.75">
      <c r="E11615" s="135"/>
    </row>
    <row r="11619" ht="12.75">
      <c r="E11619" s="135"/>
    </row>
    <row r="11623" ht="12.75">
      <c r="E11623" s="135"/>
    </row>
    <row r="11627" ht="12.75">
      <c r="E11627" s="135"/>
    </row>
    <row r="11631" ht="12.75">
      <c r="E11631" s="135"/>
    </row>
    <row r="11635" ht="12.75">
      <c r="E11635" s="135"/>
    </row>
    <row r="11639" ht="12.75">
      <c r="E11639" s="135"/>
    </row>
    <row r="11643" ht="12.75">
      <c r="E11643" s="135"/>
    </row>
    <row r="11647" ht="12.75">
      <c r="E11647" s="135"/>
    </row>
    <row r="11651" ht="12.75">
      <c r="E11651" s="135"/>
    </row>
    <row r="11655" ht="12.75">
      <c r="E11655" s="135"/>
    </row>
    <row r="11659" ht="12.75">
      <c r="E11659" s="135"/>
    </row>
    <row r="11663" ht="12.75">
      <c r="E11663" s="135"/>
    </row>
    <row r="11667" ht="12.75">
      <c r="E11667" s="135"/>
    </row>
    <row r="11671" ht="12.75">
      <c r="E11671" s="135"/>
    </row>
    <row r="11675" ht="12.75">
      <c r="E11675" s="135"/>
    </row>
    <row r="11679" ht="12.75">
      <c r="E11679" s="135"/>
    </row>
    <row r="11683" ht="12.75">
      <c r="E11683" s="135"/>
    </row>
    <row r="11687" ht="12.75">
      <c r="E11687" s="135"/>
    </row>
    <row r="11691" ht="12.75">
      <c r="E11691" s="135"/>
    </row>
    <row r="11695" ht="12.75">
      <c r="E11695" s="135"/>
    </row>
    <row r="11699" ht="12.75">
      <c r="E11699" s="135"/>
    </row>
    <row r="11703" ht="12.75">
      <c r="E11703" s="135"/>
    </row>
    <row r="11707" ht="12.75">
      <c r="E11707" s="135"/>
    </row>
    <row r="11711" ht="12.75">
      <c r="E11711" s="135"/>
    </row>
    <row r="11715" ht="12.75">
      <c r="E11715" s="135"/>
    </row>
    <row r="11719" ht="12.75">
      <c r="E11719" s="135"/>
    </row>
    <row r="11723" ht="12.75">
      <c r="E11723" s="135"/>
    </row>
    <row r="11727" ht="12.75">
      <c r="E11727" s="135"/>
    </row>
    <row r="11731" ht="12.75">
      <c r="E11731" s="135"/>
    </row>
    <row r="11735" ht="12.75">
      <c r="E11735" s="135"/>
    </row>
    <row r="11739" ht="12.75">
      <c r="E11739" s="135"/>
    </row>
    <row r="11743" ht="12.75">
      <c r="E11743" s="135"/>
    </row>
    <row r="11747" ht="12.75">
      <c r="E11747" s="135"/>
    </row>
    <row r="11751" ht="12.75">
      <c r="E11751" s="135"/>
    </row>
    <row r="11755" ht="12.75">
      <c r="E11755" s="135"/>
    </row>
    <row r="11759" ht="12.75">
      <c r="E11759" s="135"/>
    </row>
    <row r="11763" ht="12.75">
      <c r="E11763" s="135"/>
    </row>
    <row r="11767" ht="12.75">
      <c r="E11767" s="135"/>
    </row>
    <row r="11771" ht="12.75">
      <c r="E11771" s="135"/>
    </row>
    <row r="11775" ht="12.75">
      <c r="E11775" s="135"/>
    </row>
    <row r="11779" ht="12.75">
      <c r="E11779" s="135"/>
    </row>
    <row r="11783" ht="12.75">
      <c r="E11783" s="135"/>
    </row>
    <row r="11787" ht="12.75">
      <c r="E11787" s="135"/>
    </row>
    <row r="11791" ht="12.75">
      <c r="E11791" s="135"/>
    </row>
    <row r="11795" ht="12.75">
      <c r="E11795" s="135"/>
    </row>
    <row r="11799" ht="12.75">
      <c r="E11799" s="135"/>
    </row>
    <row r="11803" ht="12.75">
      <c r="E11803" s="135"/>
    </row>
    <row r="11807" ht="12.75">
      <c r="E11807" s="135"/>
    </row>
    <row r="11811" ht="12.75">
      <c r="E11811" s="135"/>
    </row>
    <row r="11815" ht="12.75">
      <c r="E11815" s="135"/>
    </row>
    <row r="11819" ht="12.75">
      <c r="E11819" s="135"/>
    </row>
    <row r="11823" ht="12.75">
      <c r="E11823" s="135"/>
    </row>
    <row r="11827" ht="12.75">
      <c r="E11827" s="135"/>
    </row>
    <row r="11831" ht="12.75">
      <c r="E11831" s="135"/>
    </row>
    <row r="11835" ht="12.75">
      <c r="E11835" s="135"/>
    </row>
    <row r="11839" ht="12.75">
      <c r="E11839" s="135"/>
    </row>
    <row r="11843" ht="12.75">
      <c r="E11843" s="135"/>
    </row>
    <row r="11847" ht="12.75">
      <c r="E11847" s="135"/>
    </row>
    <row r="11851" ht="12.75">
      <c r="E11851" s="135"/>
    </row>
    <row r="11855" ht="12.75">
      <c r="E11855" s="135"/>
    </row>
    <row r="11859" ht="12.75">
      <c r="E11859" s="135"/>
    </row>
    <row r="11863" ht="12.75">
      <c r="E11863" s="135"/>
    </row>
    <row r="11867" ht="12.75">
      <c r="E11867" s="135"/>
    </row>
    <row r="11871" ht="12.75">
      <c r="E11871" s="135"/>
    </row>
    <row r="11875" ht="12.75">
      <c r="E11875" s="135"/>
    </row>
    <row r="11879" ht="12.75">
      <c r="E11879" s="135"/>
    </row>
    <row r="11883" ht="12.75">
      <c r="E11883" s="135"/>
    </row>
    <row r="11887" ht="12.75">
      <c r="E11887" s="135"/>
    </row>
    <row r="11891" ht="12.75">
      <c r="E11891" s="135"/>
    </row>
    <row r="11895" ht="12.75">
      <c r="E11895" s="135"/>
    </row>
    <row r="11899" ht="12.75">
      <c r="E11899" s="135"/>
    </row>
    <row r="11903" ht="12.75">
      <c r="E11903" s="135"/>
    </row>
    <row r="11907" ht="12.75">
      <c r="E11907" s="135"/>
    </row>
    <row r="11911" ht="12.75">
      <c r="E11911" s="135"/>
    </row>
    <row r="11915" ht="12.75">
      <c r="E11915" s="135"/>
    </row>
    <row r="11919" ht="12.75">
      <c r="E11919" s="135"/>
    </row>
    <row r="11923" ht="12.75">
      <c r="E11923" s="135"/>
    </row>
    <row r="11927" ht="12.75">
      <c r="E11927" s="135"/>
    </row>
    <row r="11931" ht="12.75">
      <c r="E11931" s="135"/>
    </row>
    <row r="11935" ht="12.75">
      <c r="E11935" s="135"/>
    </row>
    <row r="11939" ht="12.75">
      <c r="E11939" s="135"/>
    </row>
    <row r="11943" ht="12.75">
      <c r="E11943" s="135"/>
    </row>
    <row r="11947" ht="12.75">
      <c r="E11947" s="135"/>
    </row>
    <row r="11951" ht="12.75">
      <c r="E11951" s="135"/>
    </row>
    <row r="11955" ht="12.75">
      <c r="E11955" s="135"/>
    </row>
    <row r="11959" ht="12.75">
      <c r="E11959" s="135"/>
    </row>
    <row r="11963" ht="12.75">
      <c r="E11963" s="135"/>
    </row>
    <row r="11967" ht="12.75">
      <c r="E11967" s="135"/>
    </row>
    <row r="11971" ht="12.75">
      <c r="E11971" s="135"/>
    </row>
    <row r="11975" ht="12.75">
      <c r="E11975" s="135"/>
    </row>
    <row r="11979" ht="12.75">
      <c r="E11979" s="135"/>
    </row>
    <row r="11983" ht="12.75">
      <c r="E11983" s="135"/>
    </row>
    <row r="11987" ht="12.75">
      <c r="E11987" s="135"/>
    </row>
    <row r="11991" ht="12.75">
      <c r="E11991" s="135"/>
    </row>
    <row r="11995" ht="12.75">
      <c r="E11995" s="135"/>
    </row>
    <row r="11999" ht="12.75">
      <c r="E11999" s="135"/>
    </row>
    <row r="12003" ht="12.75">
      <c r="E12003" s="135"/>
    </row>
    <row r="12007" ht="12.75">
      <c r="E12007" s="135"/>
    </row>
    <row r="12011" ht="12.75">
      <c r="E12011" s="135"/>
    </row>
    <row r="12015" ht="12.75">
      <c r="E12015" s="135"/>
    </row>
    <row r="12019" ht="12.75">
      <c r="E12019" s="135"/>
    </row>
    <row r="12023" ht="12.75">
      <c r="E12023" s="135"/>
    </row>
    <row r="12027" ht="12.75">
      <c r="E12027" s="135"/>
    </row>
    <row r="12031" ht="12.75">
      <c r="E12031" s="135"/>
    </row>
    <row r="12035" ht="12.75">
      <c r="E12035" s="135"/>
    </row>
    <row r="12039" ht="12.75">
      <c r="E12039" s="135"/>
    </row>
    <row r="12043" ht="12.75">
      <c r="E12043" s="135"/>
    </row>
    <row r="12047" ht="12.75">
      <c r="E12047" s="135"/>
    </row>
    <row r="12051" ht="12.75">
      <c r="E12051" s="135"/>
    </row>
    <row r="12055" ht="12.75">
      <c r="E12055" s="135"/>
    </row>
    <row r="12059" ht="12.75">
      <c r="E12059" s="135"/>
    </row>
    <row r="12063" ht="12.75">
      <c r="E12063" s="135"/>
    </row>
    <row r="12067" ht="12.75">
      <c r="E12067" s="135"/>
    </row>
    <row r="12071" ht="12.75">
      <c r="E12071" s="135"/>
    </row>
    <row r="12075" ht="12.75">
      <c r="E12075" s="135"/>
    </row>
    <row r="12079" ht="12.75">
      <c r="E12079" s="135"/>
    </row>
    <row r="12083" ht="12.75">
      <c r="E12083" s="135"/>
    </row>
    <row r="12087" ht="12.75">
      <c r="E12087" s="135"/>
    </row>
    <row r="12091" ht="12.75">
      <c r="E12091" s="135"/>
    </row>
    <row r="12095" ht="12.75">
      <c r="E12095" s="135"/>
    </row>
    <row r="12099" ht="12.75">
      <c r="E12099" s="135"/>
    </row>
    <row r="12103" ht="12.75">
      <c r="E12103" s="135"/>
    </row>
    <row r="12107" ht="12.75">
      <c r="E12107" s="135"/>
    </row>
    <row r="12111" ht="12.75">
      <c r="E12111" s="135"/>
    </row>
    <row r="12115" ht="12.75">
      <c r="E12115" s="135"/>
    </row>
    <row r="12119" ht="12.75">
      <c r="E12119" s="135"/>
    </row>
    <row r="12123" ht="12.75">
      <c r="E12123" s="135"/>
    </row>
    <row r="12127" ht="12.75">
      <c r="E12127" s="135"/>
    </row>
    <row r="12131" ht="12.75">
      <c r="E12131" s="135"/>
    </row>
    <row r="12135" ht="12.75">
      <c r="E12135" s="135"/>
    </row>
    <row r="12139" ht="12.75">
      <c r="E12139" s="135"/>
    </row>
    <row r="12143" ht="12.75">
      <c r="E12143" s="135"/>
    </row>
    <row r="12147" ht="12.75">
      <c r="E12147" s="135"/>
    </row>
    <row r="12151" ht="12.75">
      <c r="E12151" s="135"/>
    </row>
    <row r="12155" ht="12.75">
      <c r="E12155" s="135"/>
    </row>
    <row r="12159" ht="12.75">
      <c r="E12159" s="135"/>
    </row>
    <row r="12163" ht="12.75">
      <c r="E12163" s="135"/>
    </row>
    <row r="12167" ht="12.75">
      <c r="E12167" s="135"/>
    </row>
    <row r="12171" ht="12.75">
      <c r="E12171" s="135"/>
    </row>
    <row r="12175" ht="12.75">
      <c r="E12175" s="135"/>
    </row>
    <row r="12179" ht="12.75">
      <c r="E12179" s="135"/>
    </row>
    <row r="12183" ht="12.75">
      <c r="E12183" s="135"/>
    </row>
    <row r="12187" ht="12.75">
      <c r="E12187" s="135"/>
    </row>
    <row r="12191" ht="12.75">
      <c r="E12191" s="135"/>
    </row>
    <row r="12195" ht="12.75">
      <c r="E12195" s="135"/>
    </row>
    <row r="12199" ht="12.75">
      <c r="E12199" s="135"/>
    </row>
    <row r="12203" ht="12.75">
      <c r="E12203" s="135"/>
    </row>
    <row r="12207" ht="12.75">
      <c r="E12207" s="135"/>
    </row>
    <row r="12211" ht="12.75">
      <c r="E12211" s="135"/>
    </row>
    <row r="12215" ht="12.75">
      <c r="E12215" s="135"/>
    </row>
    <row r="12219" ht="12.75">
      <c r="E12219" s="135"/>
    </row>
    <row r="12223" ht="12.75">
      <c r="E12223" s="135"/>
    </row>
    <row r="12227" ht="12.75">
      <c r="E12227" s="135"/>
    </row>
    <row r="12231" ht="12.75">
      <c r="E12231" s="135"/>
    </row>
    <row r="12235" ht="12.75">
      <c r="E12235" s="135"/>
    </row>
    <row r="12239" ht="12.75">
      <c r="E12239" s="135"/>
    </row>
    <row r="12243" ht="12.75">
      <c r="E12243" s="135"/>
    </row>
    <row r="12247" ht="12.75">
      <c r="E12247" s="135"/>
    </row>
    <row r="12251" ht="12.75">
      <c r="E12251" s="135"/>
    </row>
    <row r="12255" ht="12.75">
      <c r="E12255" s="135"/>
    </row>
    <row r="12259" ht="12.75">
      <c r="E12259" s="135"/>
    </row>
    <row r="12263" ht="12.75">
      <c r="E12263" s="135"/>
    </row>
    <row r="12267" ht="12.75">
      <c r="E12267" s="135"/>
    </row>
    <row r="12271" ht="12.75">
      <c r="E12271" s="135"/>
    </row>
    <row r="12275" ht="12.75">
      <c r="E12275" s="135"/>
    </row>
    <row r="12279" ht="12.75">
      <c r="E12279" s="135"/>
    </row>
    <row r="12283" ht="12.75">
      <c r="E12283" s="135"/>
    </row>
    <row r="12287" ht="12.75">
      <c r="E12287" s="135"/>
    </row>
    <row r="12291" ht="12.75">
      <c r="E12291" s="135"/>
    </row>
    <row r="12295" ht="12.75">
      <c r="E12295" s="135"/>
    </row>
    <row r="12299" ht="12.75">
      <c r="E12299" s="135"/>
    </row>
    <row r="12303" ht="12.75">
      <c r="E12303" s="135"/>
    </row>
    <row r="12307" ht="12.75">
      <c r="E12307" s="135"/>
    </row>
    <row r="12311" ht="12.75">
      <c r="E12311" s="135"/>
    </row>
    <row r="12315" ht="12.75">
      <c r="E12315" s="135"/>
    </row>
    <row r="12319" ht="12.75">
      <c r="E12319" s="135"/>
    </row>
    <row r="12323" ht="12.75">
      <c r="E12323" s="135"/>
    </row>
    <row r="12327" ht="12.75">
      <c r="E12327" s="135"/>
    </row>
    <row r="12331" ht="12.75">
      <c r="E12331" s="135"/>
    </row>
    <row r="12335" ht="12.75">
      <c r="E12335" s="135"/>
    </row>
    <row r="12339" ht="12.75">
      <c r="E12339" s="135"/>
    </row>
    <row r="12343" ht="12.75">
      <c r="E12343" s="135"/>
    </row>
    <row r="12347" ht="12.75">
      <c r="E12347" s="135"/>
    </row>
    <row r="12351" ht="12.75">
      <c r="E12351" s="135"/>
    </row>
    <row r="12355" ht="12.75">
      <c r="E12355" s="135"/>
    </row>
    <row r="12359" ht="12.75">
      <c r="E12359" s="135"/>
    </row>
    <row r="12363" ht="12.75">
      <c r="E12363" s="135"/>
    </row>
    <row r="12367" ht="12.75">
      <c r="E12367" s="135"/>
    </row>
    <row r="12371" ht="12.75">
      <c r="E12371" s="135"/>
    </row>
    <row r="12375" ht="12.75">
      <c r="E12375" s="135"/>
    </row>
    <row r="12379" ht="12.75">
      <c r="E12379" s="135"/>
    </row>
    <row r="12383" ht="12.75">
      <c r="E12383" s="135"/>
    </row>
    <row r="12387" ht="12.75">
      <c r="E12387" s="135"/>
    </row>
    <row r="12391" ht="12.75">
      <c r="E12391" s="135"/>
    </row>
    <row r="12395" ht="12.75">
      <c r="E12395" s="135"/>
    </row>
    <row r="12399" ht="12.75">
      <c r="E12399" s="135"/>
    </row>
    <row r="12403" ht="12.75">
      <c r="E12403" s="135"/>
    </row>
    <row r="12407" ht="12.75">
      <c r="E12407" s="135"/>
    </row>
    <row r="12411" ht="12.75">
      <c r="E12411" s="135"/>
    </row>
    <row r="12415" ht="12.75">
      <c r="E12415" s="135"/>
    </row>
    <row r="12419" ht="12.75">
      <c r="E12419" s="135"/>
    </row>
    <row r="12423" ht="12.75">
      <c r="E12423" s="135"/>
    </row>
    <row r="12427" ht="12.75">
      <c r="E12427" s="135"/>
    </row>
    <row r="12431" ht="12.75">
      <c r="E12431" s="135"/>
    </row>
    <row r="12435" ht="12.75">
      <c r="E12435" s="135"/>
    </row>
    <row r="12439" ht="12.75">
      <c r="E12439" s="135"/>
    </row>
    <row r="12443" ht="12.75">
      <c r="E12443" s="135"/>
    </row>
    <row r="12447" ht="12.75">
      <c r="E12447" s="135"/>
    </row>
    <row r="12451" ht="12.75">
      <c r="E12451" s="135"/>
    </row>
    <row r="12455" ht="12.75">
      <c r="E12455" s="135"/>
    </row>
    <row r="12459" ht="12.75">
      <c r="E12459" s="135"/>
    </row>
    <row r="12463" ht="12.75">
      <c r="E12463" s="135"/>
    </row>
    <row r="12467" ht="12.75">
      <c r="E12467" s="135"/>
    </row>
    <row r="12471" ht="12.75">
      <c r="E12471" s="135"/>
    </row>
    <row r="12475" ht="12.75">
      <c r="E12475" s="135"/>
    </row>
    <row r="12479" ht="12.75">
      <c r="E12479" s="135"/>
    </row>
    <row r="12483" ht="12.75">
      <c r="E12483" s="135"/>
    </row>
    <row r="12487" ht="12.75">
      <c r="E12487" s="135"/>
    </row>
    <row r="12491" ht="12.75">
      <c r="E12491" s="135"/>
    </row>
    <row r="12495" ht="12.75">
      <c r="E12495" s="135"/>
    </row>
    <row r="12499" ht="12.75">
      <c r="E12499" s="135"/>
    </row>
    <row r="12503" ht="12.75">
      <c r="E12503" s="135"/>
    </row>
    <row r="12507" ht="12.75">
      <c r="E12507" s="135"/>
    </row>
    <row r="12511" ht="12.75">
      <c r="E12511" s="135"/>
    </row>
    <row r="12515" ht="12.75">
      <c r="E12515" s="135"/>
    </row>
    <row r="12519" ht="12.75">
      <c r="E12519" s="135"/>
    </row>
    <row r="12523" ht="12.75">
      <c r="E12523" s="135"/>
    </row>
    <row r="12527" ht="12.75">
      <c r="E12527" s="135"/>
    </row>
    <row r="12531" ht="12.75">
      <c r="E12531" s="135"/>
    </row>
    <row r="12535" ht="12.75">
      <c r="E12535" s="135"/>
    </row>
    <row r="12539" ht="12.75">
      <c r="E12539" s="135"/>
    </row>
    <row r="12543" ht="12.75">
      <c r="E12543" s="135"/>
    </row>
    <row r="12547" ht="12.75">
      <c r="E12547" s="135"/>
    </row>
    <row r="12551" ht="12.75">
      <c r="E12551" s="135"/>
    </row>
    <row r="12555" ht="12.75">
      <c r="E12555" s="135"/>
    </row>
    <row r="12559" ht="12.75">
      <c r="E12559" s="135"/>
    </row>
    <row r="12563" ht="12.75">
      <c r="E12563" s="135"/>
    </row>
    <row r="12567" ht="12.75">
      <c r="E12567" s="135"/>
    </row>
    <row r="12571" ht="12.75">
      <c r="E12571" s="135"/>
    </row>
    <row r="12575" ht="12.75">
      <c r="E12575" s="135"/>
    </row>
    <row r="12579" ht="12.75">
      <c r="E12579" s="135"/>
    </row>
    <row r="12583" ht="12.75">
      <c r="E12583" s="135"/>
    </row>
    <row r="12587" ht="12.75">
      <c r="E12587" s="135"/>
    </row>
    <row r="12591" ht="12.75">
      <c r="E12591" s="135"/>
    </row>
    <row r="12595" ht="12.75">
      <c r="E12595" s="135"/>
    </row>
    <row r="12599" ht="12.75">
      <c r="E12599" s="135"/>
    </row>
    <row r="12603" ht="12.75">
      <c r="E12603" s="135"/>
    </row>
    <row r="12607" ht="12.75">
      <c r="E12607" s="135"/>
    </row>
    <row r="12611" ht="12.75">
      <c r="E12611" s="135"/>
    </row>
    <row r="12615" ht="12.75">
      <c r="E12615" s="135"/>
    </row>
    <row r="12619" ht="12.75">
      <c r="E12619" s="135"/>
    </row>
    <row r="12623" ht="12.75">
      <c r="E12623" s="135"/>
    </row>
    <row r="12627" ht="12.75">
      <c r="E12627" s="135"/>
    </row>
    <row r="12631" ht="12.75">
      <c r="E12631" s="135"/>
    </row>
    <row r="12635" ht="12.75">
      <c r="E12635" s="135"/>
    </row>
    <row r="12639" ht="12.75">
      <c r="E12639" s="135"/>
    </row>
    <row r="12643" ht="12.75">
      <c r="E12643" s="135"/>
    </row>
    <row r="12647" ht="12.75">
      <c r="E12647" s="135"/>
    </row>
    <row r="12651" ht="12.75">
      <c r="E12651" s="135"/>
    </row>
    <row r="12655" ht="12.75">
      <c r="E12655" s="135"/>
    </row>
    <row r="12659" ht="12.75">
      <c r="E12659" s="135"/>
    </row>
    <row r="12663" ht="12.75">
      <c r="E12663" s="135"/>
    </row>
    <row r="12667" ht="12.75">
      <c r="E12667" s="135"/>
    </row>
    <row r="12671" ht="12.75">
      <c r="E12671" s="135"/>
    </row>
    <row r="12675" ht="12.75">
      <c r="E12675" s="135"/>
    </row>
    <row r="12679" ht="12.75">
      <c r="E12679" s="135"/>
    </row>
    <row r="12683" ht="12.75">
      <c r="E12683" s="135"/>
    </row>
    <row r="12687" ht="12.75">
      <c r="E12687" s="135"/>
    </row>
    <row r="12691" ht="12.75">
      <c r="E12691" s="135"/>
    </row>
    <row r="12695" ht="12.75">
      <c r="E12695" s="135"/>
    </row>
    <row r="12699" ht="12.75">
      <c r="E12699" s="135"/>
    </row>
    <row r="12703" ht="12.75">
      <c r="E12703" s="135"/>
    </row>
    <row r="12707" ht="12.75">
      <c r="E12707" s="135"/>
    </row>
    <row r="12711" ht="12.75">
      <c r="E12711" s="135"/>
    </row>
    <row r="12715" ht="12.75">
      <c r="E12715" s="135"/>
    </row>
    <row r="12719" ht="12.75">
      <c r="E12719" s="135"/>
    </row>
    <row r="12723" ht="12.75">
      <c r="E12723" s="135"/>
    </row>
    <row r="12727" ht="12.75">
      <c r="E12727" s="135"/>
    </row>
    <row r="12731" ht="12.75">
      <c r="E12731" s="135"/>
    </row>
    <row r="12735" ht="12.75">
      <c r="E12735" s="135"/>
    </row>
    <row r="12739" ht="12.75">
      <c r="E12739" s="135"/>
    </row>
    <row r="12743" ht="12.75">
      <c r="E12743" s="135"/>
    </row>
    <row r="12747" ht="12.75">
      <c r="E12747" s="135"/>
    </row>
    <row r="12751" ht="12.75">
      <c r="E12751" s="135"/>
    </row>
    <row r="12755" ht="12.75">
      <c r="E12755" s="135"/>
    </row>
    <row r="12759" ht="12.75">
      <c r="E12759" s="135"/>
    </row>
    <row r="12763" ht="12.75">
      <c r="E12763" s="135"/>
    </row>
    <row r="12767" ht="12.75">
      <c r="E12767" s="135"/>
    </row>
    <row r="12771" ht="12.75">
      <c r="E12771" s="135"/>
    </row>
    <row r="12775" ht="12.75">
      <c r="E12775" s="135"/>
    </row>
    <row r="12779" ht="12.75">
      <c r="E12779" s="135"/>
    </row>
    <row r="12783" ht="12.75">
      <c r="E12783" s="135"/>
    </row>
    <row r="12787" ht="12.75">
      <c r="E12787" s="135"/>
    </row>
    <row r="12791" ht="12.75">
      <c r="E12791" s="135"/>
    </row>
    <row r="12795" ht="12.75">
      <c r="E12795" s="135"/>
    </row>
    <row r="12799" ht="12.75">
      <c r="E12799" s="135"/>
    </row>
    <row r="12803" ht="12.75">
      <c r="E12803" s="135"/>
    </row>
    <row r="12807" ht="12.75">
      <c r="E12807" s="135"/>
    </row>
    <row r="12811" ht="12.75">
      <c r="E12811" s="135"/>
    </row>
    <row r="12815" ht="12.75">
      <c r="E12815" s="135"/>
    </row>
    <row r="12819" ht="12.75">
      <c r="E12819" s="135"/>
    </row>
    <row r="12823" ht="12.75">
      <c r="E12823" s="135"/>
    </row>
    <row r="12827" ht="12.75">
      <c r="E12827" s="135"/>
    </row>
    <row r="12831" ht="12.75">
      <c r="E12831" s="135"/>
    </row>
    <row r="12835" ht="12.75">
      <c r="E12835" s="135"/>
    </row>
    <row r="12839" ht="12.75">
      <c r="E12839" s="135"/>
    </row>
    <row r="12843" ht="12.75">
      <c r="E12843" s="135"/>
    </row>
    <row r="12847" ht="12.75">
      <c r="E12847" s="135"/>
    </row>
    <row r="12851" ht="12.75">
      <c r="E12851" s="135"/>
    </row>
    <row r="12855" ht="12.75">
      <c r="E12855" s="135"/>
    </row>
    <row r="12859" ht="12.75">
      <c r="E12859" s="135"/>
    </row>
    <row r="12863" ht="12.75">
      <c r="E12863" s="135"/>
    </row>
    <row r="12867" ht="12.75">
      <c r="E12867" s="135"/>
    </row>
    <row r="12871" ht="12.75">
      <c r="E12871" s="135"/>
    </row>
    <row r="12875" ht="12.75">
      <c r="E12875" s="135"/>
    </row>
    <row r="12879" ht="12.75">
      <c r="E12879" s="135"/>
    </row>
    <row r="12883" ht="12.75">
      <c r="E12883" s="135"/>
    </row>
    <row r="12887" ht="12.75">
      <c r="E12887" s="135"/>
    </row>
    <row r="12891" ht="12.75">
      <c r="E12891" s="135"/>
    </row>
    <row r="12895" ht="12.75">
      <c r="E12895" s="135"/>
    </row>
    <row r="12899" ht="12.75">
      <c r="E12899" s="135"/>
    </row>
    <row r="12903" ht="12.75">
      <c r="E12903" s="135"/>
    </row>
    <row r="12907" ht="12.75">
      <c r="E12907" s="135"/>
    </row>
    <row r="12911" ht="12.75">
      <c r="E12911" s="135"/>
    </row>
    <row r="12915" ht="12.75">
      <c r="E12915" s="135"/>
    </row>
    <row r="12919" ht="12.75">
      <c r="E12919" s="135"/>
    </row>
    <row r="12923" ht="12.75">
      <c r="E12923" s="135"/>
    </row>
    <row r="12927" ht="12.75">
      <c r="E12927" s="135"/>
    </row>
    <row r="12931" ht="12.75">
      <c r="E12931" s="135"/>
    </row>
    <row r="12935" ht="12.75">
      <c r="E12935" s="135"/>
    </row>
    <row r="12939" ht="12.75">
      <c r="E12939" s="135"/>
    </row>
    <row r="12943" ht="12.75">
      <c r="E12943" s="135"/>
    </row>
    <row r="12947" ht="12.75">
      <c r="E12947" s="135"/>
    </row>
    <row r="12951" ht="12.75">
      <c r="E12951" s="135"/>
    </row>
    <row r="12955" ht="12.75">
      <c r="E12955" s="135"/>
    </row>
    <row r="12959" ht="12.75">
      <c r="E12959" s="135"/>
    </row>
    <row r="12963" ht="12.75">
      <c r="E12963" s="135"/>
    </row>
    <row r="12967" ht="12.75">
      <c r="E12967" s="135"/>
    </row>
    <row r="12971" ht="12.75">
      <c r="E12971" s="135"/>
    </row>
    <row r="12975" ht="12.75">
      <c r="E12975" s="135"/>
    </row>
    <row r="12979" ht="12.75">
      <c r="E12979" s="135"/>
    </row>
    <row r="12983" ht="12.75">
      <c r="E12983" s="135"/>
    </row>
    <row r="12987" ht="12.75">
      <c r="E12987" s="135"/>
    </row>
    <row r="12991" ht="12.75">
      <c r="E12991" s="135"/>
    </row>
    <row r="12995" ht="12.75">
      <c r="E12995" s="135"/>
    </row>
    <row r="12999" ht="12.75">
      <c r="E12999" s="135"/>
    </row>
    <row r="13003" ht="12.75">
      <c r="E13003" s="135"/>
    </row>
    <row r="13007" ht="12.75">
      <c r="E13007" s="135"/>
    </row>
    <row r="13011" ht="12.75">
      <c r="E13011" s="135"/>
    </row>
    <row r="13015" ht="12.75">
      <c r="E13015" s="135"/>
    </row>
    <row r="13019" ht="12.75">
      <c r="E13019" s="135"/>
    </row>
    <row r="13023" ht="12.75">
      <c r="E13023" s="135"/>
    </row>
    <row r="13027" ht="12.75">
      <c r="E13027" s="135"/>
    </row>
    <row r="13031" ht="12.75">
      <c r="E13031" s="135"/>
    </row>
    <row r="13035" ht="12.75">
      <c r="E13035" s="135"/>
    </row>
    <row r="13039" ht="12.75">
      <c r="E13039" s="135"/>
    </row>
    <row r="13043" ht="12.75">
      <c r="E13043" s="135"/>
    </row>
    <row r="13047" ht="12.75">
      <c r="E13047" s="135"/>
    </row>
    <row r="13051" ht="12.75">
      <c r="E13051" s="135"/>
    </row>
    <row r="13055" ht="12.75">
      <c r="E13055" s="135"/>
    </row>
    <row r="13059" ht="12.75">
      <c r="E13059" s="135"/>
    </row>
    <row r="13063" ht="12.75">
      <c r="E13063" s="135"/>
    </row>
    <row r="13067" ht="12.75">
      <c r="E13067" s="135"/>
    </row>
    <row r="13071" ht="12.75">
      <c r="E13071" s="135"/>
    </row>
    <row r="13075" ht="12.75">
      <c r="E13075" s="135"/>
    </row>
    <row r="13079" ht="12.75">
      <c r="E13079" s="135"/>
    </row>
    <row r="13083" ht="12.75">
      <c r="E13083" s="135"/>
    </row>
    <row r="13087" ht="12.75">
      <c r="E13087" s="135"/>
    </row>
    <row r="13091" ht="12.75">
      <c r="E13091" s="135"/>
    </row>
    <row r="13095" ht="12.75">
      <c r="E13095" s="135"/>
    </row>
    <row r="13099" ht="12.75">
      <c r="E13099" s="135"/>
    </row>
    <row r="13103" ht="12.75">
      <c r="E13103" s="135"/>
    </row>
    <row r="13107" ht="12.75">
      <c r="E13107" s="135"/>
    </row>
    <row r="13111" ht="12.75">
      <c r="E13111" s="135"/>
    </row>
    <row r="13115" ht="12.75">
      <c r="E13115" s="135"/>
    </row>
    <row r="13119" ht="12.75">
      <c r="E13119" s="135"/>
    </row>
    <row r="13123" ht="12.75">
      <c r="E13123" s="135"/>
    </row>
    <row r="13127" ht="12.75">
      <c r="E13127" s="135"/>
    </row>
    <row r="13131" ht="12.75">
      <c r="E13131" s="135"/>
    </row>
    <row r="13135" ht="12.75">
      <c r="E13135" s="135"/>
    </row>
    <row r="13139" ht="12.75">
      <c r="E13139" s="135"/>
    </row>
    <row r="13143" ht="12.75">
      <c r="E13143" s="135"/>
    </row>
    <row r="13147" ht="12.75">
      <c r="E13147" s="135"/>
    </row>
    <row r="13151" ht="12.75">
      <c r="E13151" s="135"/>
    </row>
    <row r="13155" ht="12.75">
      <c r="E13155" s="135"/>
    </row>
    <row r="13159" ht="12.75">
      <c r="E13159" s="135"/>
    </row>
    <row r="13163" ht="12.75">
      <c r="E13163" s="135"/>
    </row>
    <row r="13167" ht="12.75">
      <c r="E13167" s="135"/>
    </row>
    <row r="13171" ht="12.75">
      <c r="E13171" s="135"/>
    </row>
    <row r="13175" ht="12.75">
      <c r="E13175" s="135"/>
    </row>
    <row r="13179" ht="12.75">
      <c r="E13179" s="135"/>
    </row>
    <row r="13183" ht="12.75">
      <c r="E13183" s="135"/>
    </row>
    <row r="13187" ht="12.75">
      <c r="E13187" s="135"/>
    </row>
    <row r="13191" ht="12.75">
      <c r="E13191" s="135"/>
    </row>
    <row r="13195" ht="12.75">
      <c r="E13195" s="135"/>
    </row>
    <row r="13199" ht="12.75">
      <c r="E13199" s="135"/>
    </row>
    <row r="13203" ht="12.75">
      <c r="E13203" s="135"/>
    </row>
    <row r="13207" ht="12.75">
      <c r="E13207" s="135"/>
    </row>
    <row r="13211" ht="12.75">
      <c r="E13211" s="135"/>
    </row>
    <row r="13215" ht="12.75">
      <c r="E13215" s="135"/>
    </row>
    <row r="13219" ht="12.75">
      <c r="E13219" s="135"/>
    </row>
    <row r="13223" ht="12.75">
      <c r="E13223" s="135"/>
    </row>
    <row r="13227" ht="12.75">
      <c r="E13227" s="135"/>
    </row>
    <row r="13231" ht="12.75">
      <c r="E13231" s="135"/>
    </row>
    <row r="13235" ht="12.75">
      <c r="E13235" s="135"/>
    </row>
    <row r="13239" ht="12.75">
      <c r="E13239" s="135"/>
    </row>
    <row r="13243" ht="12.75">
      <c r="E13243" s="135"/>
    </row>
    <row r="13247" ht="12.75">
      <c r="E13247" s="135"/>
    </row>
    <row r="13251" ht="12.75">
      <c r="E13251" s="135"/>
    </row>
    <row r="13255" ht="12.75">
      <c r="E13255" s="135"/>
    </row>
    <row r="13259" ht="12.75">
      <c r="E13259" s="135"/>
    </row>
    <row r="13263" ht="12.75">
      <c r="E13263" s="135"/>
    </row>
    <row r="13267" ht="12.75">
      <c r="E13267" s="135"/>
    </row>
    <row r="13271" ht="12.75">
      <c r="E13271" s="135"/>
    </row>
    <row r="13275" ht="12.75">
      <c r="E13275" s="135"/>
    </row>
    <row r="13279" ht="12.75">
      <c r="E13279" s="135"/>
    </row>
    <row r="13283" ht="12.75">
      <c r="E13283" s="135"/>
    </row>
    <row r="13287" ht="12.75">
      <c r="E13287" s="135"/>
    </row>
    <row r="13291" ht="12.75">
      <c r="E13291" s="135"/>
    </row>
    <row r="13295" ht="12.75">
      <c r="E13295" s="135"/>
    </row>
    <row r="13299" ht="12.75">
      <c r="E13299" s="135"/>
    </row>
    <row r="13303" ht="12.75">
      <c r="E13303" s="135"/>
    </row>
    <row r="13307" ht="12.75">
      <c r="E13307" s="135"/>
    </row>
    <row r="13311" ht="12.75">
      <c r="E13311" s="135"/>
    </row>
    <row r="13315" ht="12.75">
      <c r="E13315" s="135"/>
    </row>
    <row r="13319" ht="12.75">
      <c r="E13319" s="135"/>
    </row>
    <row r="13323" ht="12.75">
      <c r="E13323" s="135"/>
    </row>
    <row r="13327" ht="12.75">
      <c r="E13327" s="135"/>
    </row>
    <row r="13331" ht="12.75">
      <c r="E13331" s="135"/>
    </row>
    <row r="13335" ht="12.75">
      <c r="E13335" s="135"/>
    </row>
    <row r="13339" ht="12.75">
      <c r="E13339" s="135"/>
    </row>
    <row r="13343" ht="12.75">
      <c r="E13343" s="135"/>
    </row>
    <row r="13347" ht="12.75">
      <c r="E13347" s="135"/>
    </row>
    <row r="13351" ht="12.75">
      <c r="E13351" s="135"/>
    </row>
    <row r="13355" ht="12.75">
      <c r="E13355" s="135"/>
    </row>
    <row r="13359" ht="12.75">
      <c r="E13359" s="135"/>
    </row>
    <row r="13363" ht="12.75">
      <c r="E13363" s="135"/>
    </row>
    <row r="13367" ht="12.75">
      <c r="E13367" s="135"/>
    </row>
    <row r="13371" ht="12.75">
      <c r="E13371" s="135"/>
    </row>
    <row r="13375" ht="12.75">
      <c r="E13375" s="135"/>
    </row>
    <row r="13379" ht="12.75">
      <c r="E13379" s="135"/>
    </row>
    <row r="13383" ht="12.75">
      <c r="E13383" s="135"/>
    </row>
    <row r="13387" ht="12.75">
      <c r="E13387" s="135"/>
    </row>
    <row r="13391" ht="12.75">
      <c r="E13391" s="135"/>
    </row>
    <row r="13395" ht="12.75">
      <c r="E13395" s="135"/>
    </row>
    <row r="13399" ht="12.75">
      <c r="E13399" s="135"/>
    </row>
    <row r="13403" ht="12.75">
      <c r="E13403" s="135"/>
    </row>
    <row r="13407" ht="12.75">
      <c r="E13407" s="135"/>
    </row>
    <row r="13411" ht="12.75">
      <c r="E13411" s="135"/>
    </row>
    <row r="13415" ht="12.75">
      <c r="E13415" s="135"/>
    </row>
    <row r="13419" ht="12.75">
      <c r="E13419" s="135"/>
    </row>
    <row r="13423" ht="12.75">
      <c r="E13423" s="135"/>
    </row>
    <row r="13427" ht="12.75">
      <c r="E13427" s="135"/>
    </row>
    <row r="13431" ht="12.75">
      <c r="E13431" s="135"/>
    </row>
    <row r="13435" ht="12.75">
      <c r="E13435" s="135"/>
    </row>
    <row r="13439" ht="12.75">
      <c r="E13439" s="135"/>
    </row>
    <row r="13443" ht="12.75">
      <c r="E13443" s="135"/>
    </row>
    <row r="13447" ht="12.75">
      <c r="E13447" s="135"/>
    </row>
    <row r="13451" ht="12.75">
      <c r="E13451" s="135"/>
    </row>
    <row r="13455" ht="12.75">
      <c r="E13455" s="135"/>
    </row>
    <row r="13459" ht="12.75">
      <c r="E13459" s="135"/>
    </row>
    <row r="13463" ht="12.75">
      <c r="E13463" s="135"/>
    </row>
    <row r="13467" ht="12.75">
      <c r="E13467" s="135"/>
    </row>
    <row r="13471" ht="12.75">
      <c r="E13471" s="135"/>
    </row>
    <row r="13475" ht="12.75">
      <c r="E13475" s="135"/>
    </row>
    <row r="13479" ht="12.75">
      <c r="E13479" s="135"/>
    </row>
    <row r="13483" ht="12.75">
      <c r="E13483" s="135"/>
    </row>
    <row r="13487" ht="12.75">
      <c r="E13487" s="135"/>
    </row>
    <row r="13491" ht="12.75">
      <c r="E13491" s="135"/>
    </row>
    <row r="13495" ht="12.75">
      <c r="E13495" s="135"/>
    </row>
    <row r="13499" ht="12.75">
      <c r="E13499" s="135"/>
    </row>
    <row r="13503" ht="12.75">
      <c r="E13503" s="135"/>
    </row>
    <row r="13507" ht="12.75">
      <c r="E13507" s="135"/>
    </row>
    <row r="13511" ht="12.75">
      <c r="E13511" s="135"/>
    </row>
    <row r="13515" ht="12.75">
      <c r="E13515" s="135"/>
    </row>
    <row r="13519" ht="12.75">
      <c r="E13519" s="135"/>
    </row>
    <row r="13523" ht="12.75">
      <c r="E13523" s="135"/>
    </row>
    <row r="13527" ht="12.75">
      <c r="E13527" s="135"/>
    </row>
    <row r="13531" ht="12.75">
      <c r="E13531" s="135"/>
    </row>
    <row r="13535" ht="12.75">
      <c r="E13535" s="135"/>
    </row>
    <row r="13539" ht="12.75">
      <c r="E13539" s="135"/>
    </row>
    <row r="13543" ht="12.75">
      <c r="E13543" s="135"/>
    </row>
    <row r="13547" ht="12.75">
      <c r="E13547" s="135"/>
    </row>
    <row r="13551" ht="12.75">
      <c r="E13551" s="135"/>
    </row>
    <row r="13555" ht="12.75">
      <c r="E13555" s="135"/>
    </row>
    <row r="13559" ht="12.75">
      <c r="E13559" s="135"/>
    </row>
    <row r="13563" ht="12.75">
      <c r="E13563" s="135"/>
    </row>
    <row r="13567" ht="12.75">
      <c r="E13567" s="135"/>
    </row>
    <row r="13571" ht="12.75">
      <c r="E13571" s="135"/>
    </row>
    <row r="13575" ht="12.75">
      <c r="E13575" s="135"/>
    </row>
    <row r="13579" ht="12.75">
      <c r="E13579" s="135"/>
    </row>
    <row r="13583" ht="12.75">
      <c r="E13583" s="135"/>
    </row>
    <row r="13587" ht="12.75">
      <c r="E13587" s="135"/>
    </row>
    <row r="13591" ht="12.75">
      <c r="E13591" s="135"/>
    </row>
    <row r="13595" ht="12.75">
      <c r="E13595" s="135"/>
    </row>
    <row r="13599" ht="12.75">
      <c r="E13599" s="135"/>
    </row>
    <row r="13603" ht="12.75">
      <c r="E13603" s="135"/>
    </row>
    <row r="13607" ht="12.75">
      <c r="E13607" s="135"/>
    </row>
    <row r="13611" ht="12.75">
      <c r="E13611" s="135"/>
    </row>
    <row r="13615" ht="12.75">
      <c r="E13615" s="135"/>
    </row>
    <row r="13619" ht="12.75">
      <c r="E13619" s="135"/>
    </row>
    <row r="13623" ht="12.75">
      <c r="E13623" s="135"/>
    </row>
    <row r="13627" ht="12.75">
      <c r="E13627" s="135"/>
    </row>
    <row r="13631" ht="12.75">
      <c r="E13631" s="135"/>
    </row>
    <row r="13635" ht="12.75">
      <c r="E13635" s="135"/>
    </row>
    <row r="13639" ht="12.75">
      <c r="E13639" s="135"/>
    </row>
    <row r="13643" ht="12.75">
      <c r="E13643" s="135"/>
    </row>
    <row r="13647" ht="12.75">
      <c r="E13647" s="135"/>
    </row>
    <row r="13651" ht="12.75">
      <c r="E13651" s="135"/>
    </row>
    <row r="13655" ht="12.75">
      <c r="E13655" s="135"/>
    </row>
    <row r="13659" ht="12.75">
      <c r="E13659" s="135"/>
    </row>
    <row r="13663" ht="12.75">
      <c r="E13663" s="135"/>
    </row>
    <row r="13667" ht="12.75">
      <c r="E13667" s="135"/>
    </row>
    <row r="13671" ht="12.75">
      <c r="E13671" s="135"/>
    </row>
    <row r="13675" ht="12.75">
      <c r="E13675" s="135"/>
    </row>
    <row r="13679" ht="12.75">
      <c r="E13679" s="135"/>
    </row>
    <row r="13683" ht="12.75">
      <c r="E13683" s="135"/>
    </row>
    <row r="13687" ht="12.75">
      <c r="E13687" s="135"/>
    </row>
    <row r="13691" ht="12.75">
      <c r="E13691" s="135"/>
    </row>
    <row r="13695" ht="12.75">
      <c r="E13695" s="135"/>
    </row>
    <row r="13699" ht="12.75">
      <c r="E13699" s="135"/>
    </row>
    <row r="13703" ht="12.75">
      <c r="E13703" s="135"/>
    </row>
    <row r="13707" ht="12.75">
      <c r="E13707" s="135"/>
    </row>
    <row r="13711" ht="12.75">
      <c r="E13711" s="135"/>
    </row>
    <row r="13715" ht="12.75">
      <c r="E13715" s="135"/>
    </row>
    <row r="13719" ht="12.75">
      <c r="E13719" s="135"/>
    </row>
    <row r="13723" ht="12.75">
      <c r="E13723" s="135"/>
    </row>
    <row r="13727" ht="12.75">
      <c r="E13727" s="135"/>
    </row>
    <row r="13731" ht="12.75">
      <c r="E13731" s="135"/>
    </row>
    <row r="13735" ht="12.75">
      <c r="E13735" s="135"/>
    </row>
    <row r="13739" ht="12.75">
      <c r="E13739" s="135"/>
    </row>
    <row r="13743" ht="12.75">
      <c r="E13743" s="135"/>
    </row>
    <row r="13747" ht="12.75">
      <c r="E13747" s="135"/>
    </row>
    <row r="13751" ht="12.75">
      <c r="E13751" s="135"/>
    </row>
    <row r="13755" ht="12.75">
      <c r="E13755" s="135"/>
    </row>
    <row r="13759" ht="12.75">
      <c r="E13759" s="135"/>
    </row>
    <row r="13763" ht="12.75">
      <c r="E13763" s="135"/>
    </row>
    <row r="13767" ht="12.75">
      <c r="E13767" s="135"/>
    </row>
    <row r="13771" ht="12.75">
      <c r="E13771" s="135"/>
    </row>
    <row r="13775" ht="12.75">
      <c r="E13775" s="135"/>
    </row>
    <row r="13779" ht="12.75">
      <c r="E13779" s="135"/>
    </row>
    <row r="13783" ht="12.75">
      <c r="E13783" s="135"/>
    </row>
    <row r="13787" ht="12.75">
      <c r="E13787" s="135"/>
    </row>
    <row r="13791" ht="12.75">
      <c r="E13791" s="135"/>
    </row>
    <row r="13795" ht="12.75">
      <c r="E13795" s="135"/>
    </row>
    <row r="13799" ht="12.75">
      <c r="E13799" s="135"/>
    </row>
    <row r="13803" ht="12.75">
      <c r="E13803" s="135"/>
    </row>
    <row r="13807" ht="12.75">
      <c r="E13807" s="135"/>
    </row>
    <row r="13811" ht="12.75">
      <c r="E13811" s="135"/>
    </row>
    <row r="13815" ht="12.75">
      <c r="E13815" s="135"/>
    </row>
    <row r="13819" ht="12.75">
      <c r="E13819" s="135"/>
    </row>
    <row r="13823" ht="12.75">
      <c r="E13823" s="135"/>
    </row>
    <row r="13827" ht="12.75">
      <c r="E13827" s="135"/>
    </row>
    <row r="13831" ht="12.75">
      <c r="E13831" s="135"/>
    </row>
    <row r="13835" ht="12.75">
      <c r="E13835" s="135"/>
    </row>
    <row r="13839" ht="12.75">
      <c r="E13839" s="135"/>
    </row>
    <row r="13843" ht="12.75">
      <c r="E13843" s="135"/>
    </row>
    <row r="13847" ht="12.75">
      <c r="E13847" s="135"/>
    </row>
    <row r="13851" ht="12.75">
      <c r="E13851" s="135"/>
    </row>
    <row r="13855" ht="12.75">
      <c r="E13855" s="135"/>
    </row>
    <row r="13859" ht="12.75">
      <c r="E13859" s="135"/>
    </row>
    <row r="13863" ht="12.75">
      <c r="E13863" s="135"/>
    </row>
    <row r="13867" ht="12.75">
      <c r="E13867" s="135"/>
    </row>
    <row r="13871" ht="12.75">
      <c r="E13871" s="135"/>
    </row>
    <row r="13875" ht="12.75">
      <c r="E13875" s="135"/>
    </row>
    <row r="13879" ht="12.75">
      <c r="E13879" s="135"/>
    </row>
    <row r="13883" ht="12.75">
      <c r="E13883" s="135"/>
    </row>
    <row r="13887" ht="12.75">
      <c r="E13887" s="135"/>
    </row>
    <row r="13891" ht="12.75">
      <c r="E13891" s="135"/>
    </row>
    <row r="13895" ht="12.75">
      <c r="E13895" s="135"/>
    </row>
    <row r="13899" ht="12.75">
      <c r="E13899" s="135"/>
    </row>
    <row r="13903" ht="12.75">
      <c r="E13903" s="135"/>
    </row>
    <row r="13907" ht="12.75">
      <c r="E13907" s="135"/>
    </row>
    <row r="13911" ht="12.75">
      <c r="E13911" s="135"/>
    </row>
    <row r="13915" ht="12.75">
      <c r="E13915" s="135"/>
    </row>
    <row r="13919" ht="12.75">
      <c r="E13919" s="135"/>
    </row>
    <row r="13923" ht="12.75">
      <c r="E13923" s="135"/>
    </row>
    <row r="13927" ht="12.75">
      <c r="E13927" s="135"/>
    </row>
    <row r="13931" ht="12.75">
      <c r="E13931" s="135"/>
    </row>
    <row r="13935" ht="12.75">
      <c r="E13935" s="135"/>
    </row>
    <row r="13939" ht="12.75">
      <c r="E13939" s="135"/>
    </row>
    <row r="13943" ht="12.75">
      <c r="E13943" s="135"/>
    </row>
    <row r="13947" ht="12.75">
      <c r="E13947" s="135"/>
    </row>
    <row r="13951" ht="12.75">
      <c r="E13951" s="135"/>
    </row>
    <row r="13955" ht="12.75">
      <c r="E13955" s="135"/>
    </row>
    <row r="13959" ht="12.75">
      <c r="E13959" s="135"/>
    </row>
    <row r="13963" ht="12.75">
      <c r="E13963" s="135"/>
    </row>
    <row r="13967" ht="12.75">
      <c r="E13967" s="135"/>
    </row>
    <row r="13971" ht="12.75">
      <c r="E13971" s="135"/>
    </row>
    <row r="13975" ht="12.75">
      <c r="E13975" s="135"/>
    </row>
    <row r="13979" ht="12.75">
      <c r="E13979" s="135"/>
    </row>
    <row r="13983" ht="12.75">
      <c r="E13983" s="135"/>
    </row>
    <row r="13987" ht="12.75">
      <c r="E13987" s="135"/>
    </row>
    <row r="13991" ht="12.75">
      <c r="E13991" s="135"/>
    </row>
    <row r="13995" ht="12.75">
      <c r="E13995" s="135"/>
    </row>
    <row r="13999" ht="12.75">
      <c r="E13999" s="135"/>
    </row>
    <row r="14003" ht="12.75">
      <c r="E14003" s="135"/>
    </row>
    <row r="14007" ht="12.75">
      <c r="E14007" s="135"/>
    </row>
    <row r="14011" ht="12.75">
      <c r="E14011" s="135"/>
    </row>
    <row r="14015" ht="12.75">
      <c r="E14015" s="135"/>
    </row>
    <row r="14019" ht="12.75">
      <c r="E14019" s="135"/>
    </row>
    <row r="14023" ht="12.75">
      <c r="E14023" s="135"/>
    </row>
    <row r="14027" ht="12.75">
      <c r="E14027" s="135"/>
    </row>
    <row r="14031" ht="12.75">
      <c r="E14031" s="135"/>
    </row>
    <row r="14035" ht="12.75">
      <c r="E14035" s="135"/>
    </row>
    <row r="14039" ht="12.75">
      <c r="E14039" s="135"/>
    </row>
    <row r="14043" ht="12.75">
      <c r="E14043" s="135"/>
    </row>
    <row r="14047" ht="12.75">
      <c r="E14047" s="135"/>
    </row>
    <row r="14051" ht="12.75">
      <c r="E14051" s="135"/>
    </row>
    <row r="14055" ht="12.75">
      <c r="E14055" s="135"/>
    </row>
    <row r="14059" ht="12.75">
      <c r="E14059" s="135"/>
    </row>
    <row r="14063" ht="12.75">
      <c r="E14063" s="135"/>
    </row>
    <row r="14067" ht="12.75">
      <c r="E14067" s="135"/>
    </row>
    <row r="14071" ht="12.75">
      <c r="E14071" s="135"/>
    </row>
    <row r="14075" ht="12.75">
      <c r="E14075" s="135"/>
    </row>
    <row r="14079" ht="12.75">
      <c r="E14079" s="135"/>
    </row>
    <row r="14083" ht="12.75">
      <c r="E14083" s="135"/>
    </row>
    <row r="14087" ht="12.75">
      <c r="E14087" s="135"/>
    </row>
    <row r="14091" ht="12.75">
      <c r="E14091" s="135"/>
    </row>
    <row r="14095" ht="12.75">
      <c r="E14095" s="135"/>
    </row>
    <row r="14099" ht="12.75">
      <c r="E14099" s="135"/>
    </row>
    <row r="14103" ht="12.75">
      <c r="E14103" s="135"/>
    </row>
    <row r="14107" ht="12.75">
      <c r="E14107" s="135"/>
    </row>
    <row r="14111" ht="12.75">
      <c r="E14111" s="135"/>
    </row>
    <row r="14115" ht="12.75">
      <c r="E14115" s="135"/>
    </row>
    <row r="14119" ht="12.75">
      <c r="E14119" s="135"/>
    </row>
    <row r="14123" ht="12.75">
      <c r="E14123" s="135"/>
    </row>
    <row r="14127" ht="12.75">
      <c r="E14127" s="135"/>
    </row>
    <row r="14131" ht="12.75">
      <c r="E14131" s="135"/>
    </row>
    <row r="14135" ht="12.75">
      <c r="E14135" s="135"/>
    </row>
    <row r="14139" ht="12.75">
      <c r="E14139" s="135"/>
    </row>
    <row r="14143" ht="12.75">
      <c r="E14143" s="135"/>
    </row>
    <row r="14147" ht="12.75">
      <c r="E14147" s="135"/>
    </row>
    <row r="14151" ht="12.75">
      <c r="E14151" s="135"/>
    </row>
    <row r="14155" ht="12.75">
      <c r="E14155" s="135"/>
    </row>
    <row r="14159" ht="12.75">
      <c r="E14159" s="135"/>
    </row>
    <row r="14163" ht="12.75">
      <c r="E14163" s="135"/>
    </row>
    <row r="14167" ht="12.75">
      <c r="E14167" s="135"/>
    </row>
    <row r="14171" ht="12.75">
      <c r="E14171" s="135"/>
    </row>
    <row r="14175" ht="12.75">
      <c r="E14175" s="135"/>
    </row>
    <row r="14179" ht="12.75">
      <c r="E14179" s="135"/>
    </row>
    <row r="14183" ht="12.75">
      <c r="E14183" s="135"/>
    </row>
    <row r="14187" ht="12.75">
      <c r="E14187" s="135"/>
    </row>
    <row r="14191" ht="12.75">
      <c r="E14191" s="135"/>
    </row>
    <row r="14195" ht="12.75">
      <c r="E14195" s="135"/>
    </row>
    <row r="14199" ht="12.75">
      <c r="E14199" s="135"/>
    </row>
    <row r="14203" ht="12.75">
      <c r="E14203" s="135"/>
    </row>
    <row r="14207" ht="12.75">
      <c r="E14207" s="135"/>
    </row>
    <row r="14211" ht="12.75">
      <c r="E14211" s="135"/>
    </row>
    <row r="14215" ht="12.75">
      <c r="E14215" s="135"/>
    </row>
    <row r="14219" ht="12.75">
      <c r="E14219" s="135"/>
    </row>
    <row r="14223" ht="12.75">
      <c r="E14223" s="135"/>
    </row>
    <row r="14227" ht="12.75">
      <c r="E14227" s="135"/>
    </row>
    <row r="14231" ht="12.75">
      <c r="E14231" s="135"/>
    </row>
    <row r="14235" ht="12.75">
      <c r="E14235" s="135"/>
    </row>
    <row r="14239" ht="12.75">
      <c r="E14239" s="135"/>
    </row>
    <row r="14243" ht="12.75">
      <c r="E14243" s="135"/>
    </row>
    <row r="14247" ht="12.75">
      <c r="E14247" s="135"/>
    </row>
    <row r="14251" ht="12.75">
      <c r="E14251" s="135"/>
    </row>
    <row r="14255" ht="12.75">
      <c r="E14255" s="135"/>
    </row>
    <row r="14259" ht="12.75">
      <c r="E14259" s="135"/>
    </row>
    <row r="14263" ht="12.75">
      <c r="E14263" s="135"/>
    </row>
    <row r="14267" ht="12.75">
      <c r="E14267" s="135"/>
    </row>
    <row r="14271" ht="12.75">
      <c r="E14271" s="135"/>
    </row>
    <row r="14275" ht="12.75">
      <c r="E14275" s="135"/>
    </row>
    <row r="14279" ht="12.75">
      <c r="E14279" s="135"/>
    </row>
    <row r="14283" ht="12.75">
      <c r="E14283" s="135"/>
    </row>
    <row r="14287" ht="12.75">
      <c r="E14287" s="135"/>
    </row>
    <row r="14291" ht="12.75">
      <c r="E14291" s="135"/>
    </row>
    <row r="14295" ht="12.75">
      <c r="E14295" s="135"/>
    </row>
    <row r="14299" ht="12.75">
      <c r="E14299" s="135"/>
    </row>
    <row r="14303" ht="12.75">
      <c r="E14303" s="135"/>
    </row>
    <row r="14307" ht="12.75">
      <c r="E14307" s="135"/>
    </row>
    <row r="14311" ht="12.75">
      <c r="E14311" s="135"/>
    </row>
    <row r="14315" ht="12.75">
      <c r="E14315" s="135"/>
    </row>
    <row r="14319" ht="12.75">
      <c r="E14319" s="135"/>
    </row>
    <row r="14323" ht="12.75">
      <c r="E14323" s="135"/>
    </row>
    <row r="14327" ht="12.75">
      <c r="E14327" s="135"/>
    </row>
    <row r="14331" ht="12.75">
      <c r="E14331" s="135"/>
    </row>
    <row r="14335" ht="12.75">
      <c r="E14335" s="135"/>
    </row>
    <row r="14339" ht="12.75">
      <c r="E14339" s="135"/>
    </row>
    <row r="14343" ht="12.75">
      <c r="E14343" s="135"/>
    </row>
    <row r="14347" ht="12.75">
      <c r="E14347" s="135"/>
    </row>
    <row r="14351" ht="12.75">
      <c r="E14351" s="135"/>
    </row>
    <row r="14355" ht="12.75">
      <c r="E14355" s="135"/>
    </row>
    <row r="14359" ht="12.75">
      <c r="E14359" s="135"/>
    </row>
    <row r="14363" ht="12.75">
      <c r="E14363" s="135"/>
    </row>
    <row r="14367" ht="12.75">
      <c r="E14367" s="135"/>
    </row>
    <row r="14371" ht="12.75">
      <c r="E14371" s="135"/>
    </row>
    <row r="14375" ht="12.75">
      <c r="E14375" s="135"/>
    </row>
    <row r="14379" ht="12.75">
      <c r="E14379" s="135"/>
    </row>
    <row r="14383" ht="12.75">
      <c r="E14383" s="135"/>
    </row>
    <row r="14387" ht="12.75">
      <c r="E14387" s="135"/>
    </row>
    <row r="14391" ht="12.75">
      <c r="E14391" s="135"/>
    </row>
    <row r="14395" ht="12.75">
      <c r="E14395" s="135"/>
    </row>
    <row r="14399" ht="12.75">
      <c r="E14399" s="135"/>
    </row>
    <row r="14403" ht="12.75">
      <c r="E14403" s="135"/>
    </row>
    <row r="14407" ht="12.75">
      <c r="E14407" s="135"/>
    </row>
    <row r="14411" ht="12.75">
      <c r="E14411" s="135"/>
    </row>
    <row r="14415" ht="12.75">
      <c r="E14415" s="135"/>
    </row>
    <row r="14419" ht="12.75">
      <c r="E14419" s="135"/>
    </row>
    <row r="14423" ht="12.75">
      <c r="E14423" s="135"/>
    </row>
    <row r="14427" ht="12.75">
      <c r="E14427" s="135"/>
    </row>
    <row r="14431" ht="12.75">
      <c r="E14431" s="135"/>
    </row>
    <row r="14435" ht="12.75">
      <c r="E14435" s="135"/>
    </row>
    <row r="14439" ht="12.75">
      <c r="E14439" s="135"/>
    </row>
    <row r="14443" ht="12.75">
      <c r="E14443" s="135"/>
    </row>
    <row r="14447" ht="12.75">
      <c r="E14447" s="135"/>
    </row>
    <row r="14451" ht="12.75">
      <c r="E14451" s="135"/>
    </row>
    <row r="14455" ht="12.75">
      <c r="E14455" s="135"/>
    </row>
    <row r="14459" ht="12.75">
      <c r="E14459" s="135"/>
    </row>
    <row r="14463" ht="12.75">
      <c r="E14463" s="135"/>
    </row>
    <row r="14467" ht="12.75">
      <c r="E14467" s="135"/>
    </row>
    <row r="14471" ht="12.75">
      <c r="E14471" s="135"/>
    </row>
    <row r="14475" ht="12.75">
      <c r="E14475" s="135"/>
    </row>
    <row r="14479" ht="12.75">
      <c r="E14479" s="135"/>
    </row>
    <row r="14483" ht="12.75">
      <c r="E14483" s="135"/>
    </row>
    <row r="14487" ht="12.75">
      <c r="E14487" s="135"/>
    </row>
    <row r="14491" ht="12.75">
      <c r="E14491" s="135"/>
    </row>
    <row r="14495" ht="12.75">
      <c r="E14495" s="135"/>
    </row>
    <row r="14499" ht="12.75">
      <c r="E14499" s="135"/>
    </row>
    <row r="14503" ht="12.75">
      <c r="E14503" s="135"/>
    </row>
    <row r="14507" ht="12.75">
      <c r="E14507" s="135"/>
    </row>
    <row r="14511" ht="12.75">
      <c r="E14511" s="135"/>
    </row>
    <row r="14515" ht="12.75">
      <c r="E14515" s="135"/>
    </row>
    <row r="14519" ht="12.75">
      <c r="E14519" s="135"/>
    </row>
    <row r="14523" ht="12.75">
      <c r="E14523" s="135"/>
    </row>
    <row r="14527" ht="12.75">
      <c r="E14527" s="135"/>
    </row>
    <row r="14531" ht="12.75">
      <c r="E14531" s="135"/>
    </row>
    <row r="14535" ht="12.75">
      <c r="E14535" s="135"/>
    </row>
    <row r="14539" ht="12.75">
      <c r="E14539" s="135"/>
    </row>
    <row r="14543" ht="12.75">
      <c r="E14543" s="135"/>
    </row>
    <row r="14547" ht="12.75">
      <c r="E14547" s="135"/>
    </row>
    <row r="14551" ht="12.75">
      <c r="E14551" s="135"/>
    </row>
    <row r="14555" ht="12.75">
      <c r="E14555" s="135"/>
    </row>
    <row r="14559" ht="12.75">
      <c r="E14559" s="135"/>
    </row>
    <row r="14563" ht="12.75">
      <c r="E14563" s="135"/>
    </row>
    <row r="14567" ht="12.75">
      <c r="E14567" s="135"/>
    </row>
    <row r="14571" ht="12.75">
      <c r="E14571" s="135"/>
    </row>
    <row r="14575" ht="12.75">
      <c r="E14575" s="135"/>
    </row>
    <row r="14579" ht="12.75">
      <c r="E14579" s="135"/>
    </row>
    <row r="14583" ht="12.75">
      <c r="E14583" s="135"/>
    </row>
    <row r="14587" ht="12.75">
      <c r="E14587" s="135"/>
    </row>
    <row r="14591" ht="12.75">
      <c r="E14591" s="135"/>
    </row>
    <row r="14595" ht="12.75">
      <c r="E14595" s="135"/>
    </row>
    <row r="14599" ht="12.75">
      <c r="E14599" s="135"/>
    </row>
    <row r="14603" ht="12.75">
      <c r="E14603" s="135"/>
    </row>
    <row r="14607" ht="12.75">
      <c r="E14607" s="135"/>
    </row>
    <row r="14611" ht="12.75">
      <c r="E14611" s="135"/>
    </row>
    <row r="14615" ht="12.75">
      <c r="E14615" s="135"/>
    </row>
    <row r="14619" ht="12.75">
      <c r="E14619" s="135"/>
    </row>
    <row r="14623" ht="12.75">
      <c r="E14623" s="135"/>
    </row>
    <row r="14627" ht="12.75">
      <c r="E14627" s="135"/>
    </row>
    <row r="14631" ht="12.75">
      <c r="E14631" s="135"/>
    </row>
    <row r="14635" ht="12.75">
      <c r="E14635" s="135"/>
    </row>
    <row r="14639" ht="12.75">
      <c r="E14639" s="135"/>
    </row>
    <row r="14643" ht="12.75">
      <c r="E14643" s="135"/>
    </row>
    <row r="14647" ht="12.75">
      <c r="E14647" s="135"/>
    </row>
    <row r="14651" ht="12.75">
      <c r="E14651" s="135"/>
    </row>
    <row r="14655" ht="12.75">
      <c r="E14655" s="135"/>
    </row>
    <row r="14659" ht="12.75">
      <c r="E14659" s="135"/>
    </row>
    <row r="14663" ht="12.75">
      <c r="E14663" s="135"/>
    </row>
    <row r="14667" ht="12.75">
      <c r="E14667" s="135"/>
    </row>
    <row r="14671" ht="12.75">
      <c r="E14671" s="135"/>
    </row>
    <row r="14675" ht="12.75">
      <c r="E14675" s="135"/>
    </row>
    <row r="14679" ht="12.75">
      <c r="E14679" s="135"/>
    </row>
    <row r="14683" ht="12.75">
      <c r="E14683" s="135"/>
    </row>
    <row r="14687" ht="12.75">
      <c r="E14687" s="135"/>
    </row>
    <row r="14691" ht="12.75">
      <c r="E14691" s="135"/>
    </row>
    <row r="14695" ht="12.75">
      <c r="E14695" s="135"/>
    </row>
    <row r="14699" ht="12.75">
      <c r="E14699" s="135"/>
    </row>
    <row r="14703" ht="12.75">
      <c r="E14703" s="135"/>
    </row>
    <row r="14707" ht="12.75">
      <c r="E14707" s="135"/>
    </row>
    <row r="14711" ht="12.75">
      <c r="E14711" s="135"/>
    </row>
    <row r="14715" ht="12.75">
      <c r="E14715" s="135"/>
    </row>
    <row r="14719" ht="12.75">
      <c r="E14719" s="135"/>
    </row>
    <row r="14723" ht="12.75">
      <c r="E14723" s="135"/>
    </row>
    <row r="14727" ht="12.75">
      <c r="E14727" s="135"/>
    </row>
    <row r="14731" ht="12.75">
      <c r="E14731" s="135"/>
    </row>
    <row r="14735" ht="12.75">
      <c r="E14735" s="135"/>
    </row>
    <row r="14739" ht="12.75">
      <c r="E14739" s="135"/>
    </row>
    <row r="14743" ht="12.75">
      <c r="E14743" s="135"/>
    </row>
    <row r="14747" ht="12.75">
      <c r="E14747" s="135"/>
    </row>
    <row r="14751" ht="12.75">
      <c r="E14751" s="135"/>
    </row>
    <row r="14755" ht="12.75">
      <c r="E14755" s="135"/>
    </row>
    <row r="14759" ht="12.75">
      <c r="E14759" s="135"/>
    </row>
    <row r="14763" ht="12.75">
      <c r="E14763" s="135"/>
    </row>
    <row r="14767" ht="12.75">
      <c r="E14767" s="135"/>
    </row>
    <row r="14771" ht="12.75">
      <c r="E14771" s="135"/>
    </row>
    <row r="14775" ht="12.75">
      <c r="E14775" s="135"/>
    </row>
    <row r="14779" ht="12.75">
      <c r="E14779" s="135"/>
    </row>
    <row r="14783" ht="12.75">
      <c r="E14783" s="135"/>
    </row>
    <row r="14787" ht="12.75">
      <c r="E14787" s="135"/>
    </row>
    <row r="14791" ht="12.75">
      <c r="E14791" s="135"/>
    </row>
    <row r="14795" ht="12.75">
      <c r="E14795" s="135"/>
    </row>
    <row r="14799" ht="12.75">
      <c r="E14799" s="135"/>
    </row>
    <row r="14803" ht="12.75">
      <c r="E14803" s="135"/>
    </row>
    <row r="14807" ht="12.75">
      <c r="E14807" s="135"/>
    </row>
    <row r="14811" ht="12.75">
      <c r="E14811" s="135"/>
    </row>
    <row r="14815" ht="12.75">
      <c r="E14815" s="135"/>
    </row>
    <row r="14819" ht="12.75">
      <c r="E14819" s="135"/>
    </row>
    <row r="14823" ht="12.75">
      <c r="E14823" s="135"/>
    </row>
    <row r="14827" ht="12.75">
      <c r="E14827" s="135"/>
    </row>
    <row r="14831" ht="12.75">
      <c r="E14831" s="135"/>
    </row>
    <row r="14835" ht="12.75">
      <c r="E14835" s="135"/>
    </row>
    <row r="14839" ht="12.75">
      <c r="E14839" s="135"/>
    </row>
    <row r="14843" ht="12.75">
      <c r="E14843" s="135"/>
    </row>
    <row r="14847" ht="12.75">
      <c r="E14847" s="135"/>
    </row>
    <row r="14851" ht="12.75">
      <c r="E14851" s="135"/>
    </row>
    <row r="14855" ht="12.75">
      <c r="E14855" s="135"/>
    </row>
    <row r="14859" ht="12.75">
      <c r="E14859" s="135"/>
    </row>
    <row r="14863" ht="12.75">
      <c r="E14863" s="135"/>
    </row>
    <row r="14867" ht="12.75">
      <c r="E14867" s="135"/>
    </row>
    <row r="14871" ht="12.75">
      <c r="E14871" s="135"/>
    </row>
    <row r="14875" ht="12.75">
      <c r="E14875" s="135"/>
    </row>
    <row r="14879" ht="12.75">
      <c r="E14879" s="135"/>
    </row>
    <row r="14883" ht="12.75">
      <c r="E14883" s="135"/>
    </row>
    <row r="14887" ht="12.75">
      <c r="E14887" s="135"/>
    </row>
    <row r="14891" ht="12.75">
      <c r="E14891" s="135"/>
    </row>
    <row r="14895" ht="12.75">
      <c r="E14895" s="135"/>
    </row>
    <row r="14899" ht="12.75">
      <c r="E14899" s="135"/>
    </row>
    <row r="14903" ht="12.75">
      <c r="E14903" s="135"/>
    </row>
    <row r="14907" ht="12.75">
      <c r="E14907" s="135"/>
    </row>
    <row r="14911" ht="12.75">
      <c r="E14911" s="135"/>
    </row>
    <row r="14915" ht="12.75">
      <c r="E14915" s="135"/>
    </row>
    <row r="14919" ht="12.75">
      <c r="E14919" s="135"/>
    </row>
    <row r="14923" ht="12.75">
      <c r="E14923" s="135"/>
    </row>
    <row r="14927" ht="12.75">
      <c r="E14927" s="135"/>
    </row>
    <row r="14931" ht="12.75">
      <c r="E14931" s="135"/>
    </row>
    <row r="14935" ht="12.75">
      <c r="E14935" s="135"/>
    </row>
    <row r="14939" ht="12.75">
      <c r="E14939" s="135"/>
    </row>
    <row r="14943" ht="12.75">
      <c r="E14943" s="135"/>
    </row>
    <row r="14947" ht="12.75">
      <c r="E14947" s="135"/>
    </row>
    <row r="14951" ht="12.75">
      <c r="E14951" s="135"/>
    </row>
    <row r="14955" ht="12.75">
      <c r="E14955" s="135"/>
    </row>
    <row r="14959" ht="12.75">
      <c r="E14959" s="135"/>
    </row>
    <row r="14963" ht="12.75">
      <c r="E14963" s="135"/>
    </row>
    <row r="14967" ht="12.75">
      <c r="E14967" s="135"/>
    </row>
    <row r="14971" ht="12.75">
      <c r="E14971" s="135"/>
    </row>
    <row r="14975" ht="12.75">
      <c r="E14975" s="135"/>
    </row>
    <row r="14979" ht="12.75">
      <c r="E14979" s="135"/>
    </row>
    <row r="14983" ht="12.75">
      <c r="E14983" s="135"/>
    </row>
    <row r="14987" ht="12.75">
      <c r="E14987" s="135"/>
    </row>
    <row r="14991" ht="12.75">
      <c r="E14991" s="135"/>
    </row>
    <row r="14995" ht="12.75">
      <c r="E14995" s="135"/>
    </row>
    <row r="14999" ht="12.75">
      <c r="E14999" s="135"/>
    </row>
    <row r="15003" ht="12.75">
      <c r="E15003" s="135"/>
    </row>
    <row r="15007" ht="12.75">
      <c r="E15007" s="135"/>
    </row>
    <row r="15011" ht="12.75">
      <c r="E15011" s="135"/>
    </row>
    <row r="15015" ht="12.75">
      <c r="E15015" s="135"/>
    </row>
    <row r="15019" ht="12.75">
      <c r="E15019" s="135"/>
    </row>
    <row r="15023" ht="12.75">
      <c r="E15023" s="135"/>
    </row>
    <row r="15027" ht="12.75">
      <c r="E15027" s="135"/>
    </row>
    <row r="15031" ht="12.75">
      <c r="E15031" s="135"/>
    </row>
    <row r="15035" ht="12.75">
      <c r="E15035" s="135"/>
    </row>
    <row r="15039" ht="12.75">
      <c r="E15039" s="135"/>
    </row>
    <row r="15043" ht="12.75">
      <c r="E15043" s="135"/>
    </row>
    <row r="15047" ht="12.75">
      <c r="E15047" s="135"/>
    </row>
    <row r="15051" ht="12.75">
      <c r="E15051" s="135"/>
    </row>
    <row r="15055" ht="12.75">
      <c r="E15055" s="135"/>
    </row>
    <row r="15059" ht="12.75">
      <c r="E15059" s="135"/>
    </row>
    <row r="15063" ht="12.75">
      <c r="E15063" s="135"/>
    </row>
    <row r="15067" ht="12.75">
      <c r="E15067" s="135"/>
    </row>
    <row r="15071" ht="12.75">
      <c r="E15071" s="135"/>
    </row>
    <row r="15075" ht="12.75">
      <c r="E15075" s="135"/>
    </row>
    <row r="15079" ht="12.75">
      <c r="E15079" s="135"/>
    </row>
    <row r="15083" ht="12.75">
      <c r="E15083" s="135"/>
    </row>
    <row r="15087" ht="12.75">
      <c r="E15087" s="135"/>
    </row>
    <row r="15091" ht="12.75">
      <c r="E15091" s="135"/>
    </row>
    <row r="15095" ht="12.75">
      <c r="E15095" s="135"/>
    </row>
    <row r="15099" ht="12.75">
      <c r="E15099" s="135"/>
    </row>
    <row r="15103" ht="12.75">
      <c r="E15103" s="135"/>
    </row>
    <row r="15107" ht="12.75">
      <c r="E15107" s="135"/>
    </row>
    <row r="15111" ht="12.75">
      <c r="E15111" s="135"/>
    </row>
    <row r="15115" ht="12.75">
      <c r="E15115" s="135"/>
    </row>
    <row r="15119" ht="12.75">
      <c r="E15119" s="135"/>
    </row>
    <row r="15123" ht="12.75">
      <c r="E15123" s="135"/>
    </row>
    <row r="15127" ht="12.75">
      <c r="E15127" s="135"/>
    </row>
    <row r="15131" ht="12.75">
      <c r="E15131" s="135"/>
    </row>
    <row r="15135" ht="12.75">
      <c r="E15135" s="135"/>
    </row>
    <row r="15139" ht="12.75">
      <c r="E15139" s="135"/>
    </row>
    <row r="15143" ht="12.75">
      <c r="E15143" s="135"/>
    </row>
    <row r="15147" ht="12.75">
      <c r="E15147" s="135"/>
    </row>
    <row r="15151" ht="12.75">
      <c r="E15151" s="135"/>
    </row>
    <row r="15155" ht="12.75">
      <c r="E15155" s="135"/>
    </row>
    <row r="15159" ht="12.75">
      <c r="E15159" s="135"/>
    </row>
    <row r="15163" ht="12.75">
      <c r="E15163" s="135"/>
    </row>
    <row r="15167" ht="12.75">
      <c r="E15167" s="135"/>
    </row>
    <row r="15171" ht="12.75">
      <c r="E15171" s="135"/>
    </row>
    <row r="15175" ht="12.75">
      <c r="E15175" s="135"/>
    </row>
    <row r="15179" ht="12.75">
      <c r="E15179" s="135"/>
    </row>
    <row r="15183" ht="12.75">
      <c r="E15183" s="135"/>
    </row>
    <row r="15187" ht="12.75">
      <c r="E15187" s="135"/>
    </row>
    <row r="15191" ht="12.75">
      <c r="E15191" s="135"/>
    </row>
    <row r="15195" ht="12.75">
      <c r="E15195" s="135"/>
    </row>
    <row r="15199" ht="12.75">
      <c r="E15199" s="135"/>
    </row>
    <row r="15203" ht="12.75">
      <c r="E15203" s="135"/>
    </row>
    <row r="15207" ht="12.75">
      <c r="E15207" s="135"/>
    </row>
    <row r="15211" ht="12.75">
      <c r="E15211" s="135"/>
    </row>
    <row r="15215" ht="12.75">
      <c r="E15215" s="135"/>
    </row>
    <row r="15219" ht="12.75">
      <c r="E15219" s="135"/>
    </row>
    <row r="15223" ht="12.75">
      <c r="E15223" s="135"/>
    </row>
    <row r="15227" ht="12.75">
      <c r="E15227" s="135"/>
    </row>
    <row r="15231" ht="12.75">
      <c r="E15231" s="135"/>
    </row>
    <row r="15235" ht="12.75">
      <c r="E15235" s="135"/>
    </row>
    <row r="15239" ht="12.75">
      <c r="E15239" s="135"/>
    </row>
    <row r="15243" ht="12.75">
      <c r="E15243" s="135"/>
    </row>
    <row r="15247" ht="12.75">
      <c r="E15247" s="135"/>
    </row>
    <row r="15251" ht="12.75">
      <c r="E15251" s="135"/>
    </row>
    <row r="15255" ht="12.75">
      <c r="E15255" s="135"/>
    </row>
    <row r="15259" ht="12.75">
      <c r="E15259" s="135"/>
    </row>
    <row r="15263" ht="12.75">
      <c r="E15263" s="135"/>
    </row>
    <row r="15267" ht="12.75">
      <c r="E15267" s="135"/>
    </row>
    <row r="15271" ht="12.75">
      <c r="E15271" s="135"/>
    </row>
    <row r="15275" ht="12.75">
      <c r="E15275" s="135"/>
    </row>
    <row r="15279" ht="12.75">
      <c r="E15279" s="135"/>
    </row>
    <row r="15283" ht="12.75">
      <c r="E15283" s="135"/>
    </row>
    <row r="15287" ht="12.75">
      <c r="E15287" s="135"/>
    </row>
    <row r="15291" ht="12.75">
      <c r="E15291" s="135"/>
    </row>
    <row r="15295" ht="12.75">
      <c r="E15295" s="135"/>
    </row>
    <row r="15299" ht="12.75">
      <c r="E15299" s="135"/>
    </row>
    <row r="15303" ht="12.75">
      <c r="E15303" s="135"/>
    </row>
    <row r="15307" ht="12.75">
      <c r="E15307" s="135"/>
    </row>
    <row r="15311" ht="12.75">
      <c r="E15311" s="135"/>
    </row>
    <row r="15315" ht="12.75">
      <c r="E15315" s="135"/>
    </row>
    <row r="15319" ht="12.75">
      <c r="E15319" s="135"/>
    </row>
    <row r="15323" ht="12.75">
      <c r="E15323" s="135"/>
    </row>
    <row r="15327" ht="12.75">
      <c r="E15327" s="135"/>
    </row>
    <row r="15331" ht="12.75">
      <c r="E15331" s="135"/>
    </row>
    <row r="15335" ht="12.75">
      <c r="E15335" s="135"/>
    </row>
    <row r="15339" ht="12.75">
      <c r="E15339" s="135"/>
    </row>
    <row r="15343" ht="12.75">
      <c r="E15343" s="135"/>
    </row>
    <row r="15347" ht="12.75">
      <c r="E15347" s="135"/>
    </row>
    <row r="15351" ht="12.75">
      <c r="E15351" s="135"/>
    </row>
    <row r="15355" ht="12.75">
      <c r="E15355" s="135"/>
    </row>
    <row r="15359" ht="12.75">
      <c r="E15359" s="135"/>
    </row>
    <row r="15363" ht="12.75">
      <c r="E15363" s="135"/>
    </row>
    <row r="15367" ht="12.75">
      <c r="E15367" s="135"/>
    </row>
    <row r="15371" ht="12.75">
      <c r="E15371" s="135"/>
    </row>
    <row r="15375" ht="12.75">
      <c r="E15375" s="135"/>
    </row>
    <row r="15379" ht="12.75">
      <c r="E15379" s="135"/>
    </row>
    <row r="15383" ht="12.75">
      <c r="E15383" s="135"/>
    </row>
    <row r="15387" ht="12.75">
      <c r="E15387" s="135"/>
    </row>
    <row r="15391" ht="12.75">
      <c r="E15391" s="135"/>
    </row>
    <row r="15395" ht="12.75">
      <c r="E15395" s="135"/>
    </row>
    <row r="15399" ht="12.75">
      <c r="E15399" s="135"/>
    </row>
    <row r="15403" ht="12.75">
      <c r="E15403" s="135"/>
    </row>
    <row r="15407" ht="12.75">
      <c r="E15407" s="135"/>
    </row>
    <row r="15411" ht="12.75">
      <c r="E15411" s="135"/>
    </row>
    <row r="15415" ht="12.75">
      <c r="E15415" s="135"/>
    </row>
    <row r="15419" ht="12.75">
      <c r="E15419" s="135"/>
    </row>
    <row r="15423" ht="12.75">
      <c r="E15423" s="135"/>
    </row>
    <row r="15427" ht="12.75">
      <c r="E15427" s="135"/>
    </row>
    <row r="15431" ht="12.75">
      <c r="E15431" s="135"/>
    </row>
    <row r="15435" ht="12.75">
      <c r="E15435" s="135"/>
    </row>
    <row r="15439" ht="12.75">
      <c r="E15439" s="135"/>
    </row>
    <row r="15443" ht="12.75">
      <c r="E15443" s="135"/>
    </row>
    <row r="15447" ht="12.75">
      <c r="E15447" s="135"/>
    </row>
    <row r="15451" ht="12.75">
      <c r="E15451" s="135"/>
    </row>
    <row r="15455" ht="12.75">
      <c r="E15455" s="135"/>
    </row>
    <row r="15459" ht="12.75">
      <c r="E15459" s="135"/>
    </row>
    <row r="15463" ht="12.75">
      <c r="E15463" s="135"/>
    </row>
    <row r="15467" ht="12.75">
      <c r="E15467" s="135"/>
    </row>
    <row r="15471" ht="12.75">
      <c r="E15471" s="135"/>
    </row>
    <row r="15475" ht="12.75">
      <c r="E15475" s="135"/>
    </row>
    <row r="15479" ht="12.75">
      <c r="E15479" s="135"/>
    </row>
    <row r="15483" ht="12.75">
      <c r="E15483" s="135"/>
    </row>
    <row r="15487" ht="12.75">
      <c r="E15487" s="135"/>
    </row>
    <row r="15491" ht="12.75">
      <c r="E15491" s="135"/>
    </row>
    <row r="15495" ht="12.75">
      <c r="E15495" s="135"/>
    </row>
    <row r="15499" ht="12.75">
      <c r="E15499" s="135"/>
    </row>
    <row r="15503" ht="12.75">
      <c r="E15503" s="135"/>
    </row>
    <row r="15507" ht="12.75">
      <c r="E15507" s="135"/>
    </row>
    <row r="15511" ht="12.75">
      <c r="E15511" s="135"/>
    </row>
    <row r="15515" ht="12.75">
      <c r="E15515" s="135"/>
    </row>
    <row r="15519" ht="12.75">
      <c r="E15519" s="135"/>
    </row>
    <row r="15523" ht="12.75">
      <c r="E15523" s="135"/>
    </row>
    <row r="15527" ht="12.75">
      <c r="E15527" s="135"/>
    </row>
    <row r="15531" ht="12.75">
      <c r="E15531" s="135"/>
    </row>
    <row r="15535" ht="12.75">
      <c r="E15535" s="135"/>
    </row>
    <row r="15539" ht="12.75">
      <c r="E15539" s="135"/>
    </row>
    <row r="15543" ht="12.75">
      <c r="E15543" s="135"/>
    </row>
    <row r="15547" ht="12.75">
      <c r="E15547" s="135"/>
    </row>
    <row r="15551" ht="12.75">
      <c r="E15551" s="135"/>
    </row>
    <row r="15555" ht="12.75">
      <c r="E15555" s="135"/>
    </row>
    <row r="15559" ht="12.75">
      <c r="E15559" s="135"/>
    </row>
    <row r="15563" ht="12.75">
      <c r="E15563" s="135"/>
    </row>
    <row r="15567" ht="12.75">
      <c r="E15567" s="135"/>
    </row>
    <row r="15571" ht="12.75">
      <c r="E15571" s="135"/>
    </row>
    <row r="15575" ht="12.75">
      <c r="E15575" s="135"/>
    </row>
    <row r="15579" ht="12.75">
      <c r="E15579" s="135"/>
    </row>
    <row r="15583" ht="12.75">
      <c r="E15583" s="135"/>
    </row>
    <row r="15587" ht="12.75">
      <c r="E15587" s="135"/>
    </row>
    <row r="15591" ht="12.75">
      <c r="E15591" s="135"/>
    </row>
    <row r="15595" ht="12.75">
      <c r="E15595" s="135"/>
    </row>
    <row r="15599" ht="12.75">
      <c r="E15599" s="135"/>
    </row>
    <row r="15603" ht="12.75">
      <c r="E15603" s="135"/>
    </row>
    <row r="15607" ht="12.75">
      <c r="E15607" s="135"/>
    </row>
    <row r="15611" ht="12.75">
      <c r="E15611" s="135"/>
    </row>
    <row r="15615" ht="12.75">
      <c r="E15615" s="135"/>
    </row>
    <row r="15619" ht="12.75">
      <c r="E15619" s="135"/>
    </row>
    <row r="15623" ht="12.75">
      <c r="E15623" s="135"/>
    </row>
    <row r="15627" ht="12.75">
      <c r="E15627" s="135"/>
    </row>
    <row r="15631" ht="12.75">
      <c r="E15631" s="135"/>
    </row>
    <row r="15635" ht="12.75">
      <c r="E15635" s="135"/>
    </row>
    <row r="15639" ht="12.75">
      <c r="E15639" s="135"/>
    </row>
    <row r="15643" ht="12.75">
      <c r="E15643" s="135"/>
    </row>
    <row r="15647" ht="12.75">
      <c r="E15647" s="135"/>
    </row>
    <row r="15651" ht="12.75">
      <c r="E15651" s="135"/>
    </row>
    <row r="15655" ht="12.75">
      <c r="E15655" s="135"/>
    </row>
    <row r="15659" ht="12.75">
      <c r="E15659" s="135"/>
    </row>
    <row r="15663" ht="12.75">
      <c r="E15663" s="135"/>
    </row>
    <row r="15667" ht="12.75">
      <c r="E15667" s="135"/>
    </row>
    <row r="15671" ht="12.75">
      <c r="E15671" s="135"/>
    </row>
    <row r="15675" ht="12.75">
      <c r="E15675" s="135"/>
    </row>
    <row r="15679" ht="12.75">
      <c r="E15679" s="135"/>
    </row>
    <row r="15683" ht="12.75">
      <c r="E15683" s="135"/>
    </row>
    <row r="15687" ht="12.75">
      <c r="E15687" s="135"/>
    </row>
    <row r="15691" ht="12.75">
      <c r="E15691" s="135"/>
    </row>
    <row r="15695" ht="12.75">
      <c r="E15695" s="135"/>
    </row>
    <row r="15699" ht="12.75">
      <c r="E15699" s="135"/>
    </row>
    <row r="15703" ht="12.75">
      <c r="E15703" s="135"/>
    </row>
    <row r="15707" ht="12.75">
      <c r="E15707" s="135"/>
    </row>
    <row r="15711" ht="12.75">
      <c r="E15711" s="135"/>
    </row>
    <row r="15715" ht="12.75">
      <c r="E15715" s="135"/>
    </row>
    <row r="15719" ht="12.75">
      <c r="E15719" s="135"/>
    </row>
    <row r="15723" ht="12.75">
      <c r="E15723" s="135"/>
    </row>
    <row r="15727" ht="12.75">
      <c r="E15727" s="135"/>
    </row>
    <row r="15731" ht="12.75">
      <c r="E15731" s="135"/>
    </row>
    <row r="15735" ht="12.75">
      <c r="E15735" s="135"/>
    </row>
    <row r="15739" ht="12.75">
      <c r="E15739" s="135"/>
    </row>
    <row r="15743" ht="12.75">
      <c r="E15743" s="135"/>
    </row>
    <row r="15747" ht="12.75">
      <c r="E15747" s="135"/>
    </row>
    <row r="15751" ht="12.75">
      <c r="E15751" s="135"/>
    </row>
    <row r="15755" ht="12.75">
      <c r="E15755" s="135"/>
    </row>
    <row r="15759" ht="12.75">
      <c r="E15759" s="135"/>
    </row>
    <row r="15763" ht="12.75">
      <c r="E15763" s="135"/>
    </row>
    <row r="15767" ht="12.75">
      <c r="E15767" s="135"/>
    </row>
    <row r="15771" ht="12.75">
      <c r="E15771" s="135"/>
    </row>
    <row r="15775" ht="12.75">
      <c r="E15775" s="135"/>
    </row>
    <row r="15779" ht="12.75">
      <c r="E15779" s="135"/>
    </row>
    <row r="15783" ht="12.75">
      <c r="E15783" s="135"/>
    </row>
    <row r="15787" ht="12.75">
      <c r="E15787" s="135"/>
    </row>
    <row r="15791" ht="12.75">
      <c r="E15791" s="135"/>
    </row>
    <row r="15795" ht="12.75">
      <c r="E15795" s="135"/>
    </row>
    <row r="15799" ht="12.75">
      <c r="E15799" s="135"/>
    </row>
    <row r="15803" ht="12.75">
      <c r="E15803" s="135"/>
    </row>
    <row r="15807" ht="12.75">
      <c r="E15807" s="135"/>
    </row>
    <row r="15811" ht="12.75">
      <c r="E15811" s="135"/>
    </row>
    <row r="15815" ht="12.75">
      <c r="E15815" s="135"/>
    </row>
    <row r="15819" ht="12.75">
      <c r="E15819" s="135"/>
    </row>
    <row r="15823" ht="12.75">
      <c r="E15823" s="135"/>
    </row>
    <row r="15827" ht="12.75">
      <c r="E15827" s="135"/>
    </row>
    <row r="15831" ht="12.75">
      <c r="E15831" s="135"/>
    </row>
    <row r="15835" ht="12.75">
      <c r="E15835" s="135"/>
    </row>
    <row r="15839" ht="12.75">
      <c r="E15839" s="135"/>
    </row>
    <row r="15843" ht="12.75">
      <c r="E15843" s="135"/>
    </row>
    <row r="15847" ht="12.75">
      <c r="E15847" s="135"/>
    </row>
    <row r="15851" ht="12.75">
      <c r="E15851" s="135"/>
    </row>
    <row r="15855" ht="12.75">
      <c r="E15855" s="135"/>
    </row>
    <row r="15859" ht="12.75">
      <c r="E15859" s="135"/>
    </row>
    <row r="15863" ht="12.75">
      <c r="E15863" s="135"/>
    </row>
    <row r="15867" ht="12.75">
      <c r="E15867" s="135"/>
    </row>
    <row r="15871" ht="12.75">
      <c r="E15871" s="135"/>
    </row>
    <row r="15875" ht="12.75">
      <c r="E15875" s="135"/>
    </row>
    <row r="15879" ht="12.75">
      <c r="E15879" s="135"/>
    </row>
    <row r="15883" ht="12.75">
      <c r="E15883" s="135"/>
    </row>
    <row r="15887" ht="12.75">
      <c r="E15887" s="135"/>
    </row>
    <row r="15891" ht="12.75">
      <c r="E15891" s="135"/>
    </row>
    <row r="15895" ht="12.75">
      <c r="E15895" s="135"/>
    </row>
    <row r="15899" ht="12.75">
      <c r="E15899" s="135"/>
    </row>
    <row r="15903" ht="12.75">
      <c r="E15903" s="135"/>
    </row>
    <row r="15907" ht="12.75">
      <c r="E15907" s="135"/>
    </row>
    <row r="15911" ht="12.75">
      <c r="E15911" s="135"/>
    </row>
    <row r="15915" ht="12.75">
      <c r="E15915" s="135"/>
    </row>
    <row r="15919" ht="12.75">
      <c r="E15919" s="135"/>
    </row>
    <row r="15923" ht="12.75">
      <c r="E15923" s="135"/>
    </row>
    <row r="15927" ht="12.75">
      <c r="E15927" s="135"/>
    </row>
    <row r="15931" ht="12.75">
      <c r="E15931" s="135"/>
    </row>
    <row r="15935" ht="12.75">
      <c r="E15935" s="135"/>
    </row>
    <row r="15939" ht="12.75">
      <c r="E15939" s="135"/>
    </row>
    <row r="15943" ht="12.75">
      <c r="E15943" s="135"/>
    </row>
    <row r="15947" ht="12.75">
      <c r="E15947" s="135"/>
    </row>
    <row r="15951" ht="12.75">
      <c r="E15951" s="135"/>
    </row>
    <row r="15955" ht="12.75">
      <c r="E15955" s="135"/>
    </row>
    <row r="15959" ht="12.75">
      <c r="E15959" s="135"/>
    </row>
    <row r="15963" ht="12.75">
      <c r="E15963" s="135"/>
    </row>
    <row r="15967" ht="12.75">
      <c r="E15967" s="135"/>
    </row>
    <row r="15971" ht="12.75">
      <c r="E15971" s="135"/>
    </row>
    <row r="15975" ht="12.75">
      <c r="E15975" s="135"/>
    </row>
    <row r="15979" ht="12.75">
      <c r="E15979" s="135"/>
    </row>
    <row r="15983" ht="12.75">
      <c r="E15983" s="135"/>
    </row>
    <row r="15987" ht="12.75">
      <c r="E15987" s="135"/>
    </row>
    <row r="15991" ht="12.75">
      <c r="E15991" s="135"/>
    </row>
    <row r="15995" ht="12.75">
      <c r="E15995" s="135"/>
    </row>
    <row r="15999" ht="12.75">
      <c r="E15999" s="135"/>
    </row>
    <row r="16003" ht="12.75">
      <c r="E16003" s="135"/>
    </row>
    <row r="16007" ht="12.75">
      <c r="E16007" s="135"/>
    </row>
    <row r="16011" ht="12.75">
      <c r="E16011" s="135"/>
    </row>
    <row r="16015" ht="12.75">
      <c r="E16015" s="135"/>
    </row>
    <row r="16019" ht="12.75">
      <c r="E16019" s="135"/>
    </row>
    <row r="16023" ht="12.75">
      <c r="E16023" s="135"/>
    </row>
    <row r="16027" ht="12.75">
      <c r="E16027" s="135"/>
    </row>
    <row r="16031" ht="12.75">
      <c r="E16031" s="135"/>
    </row>
    <row r="16035" ht="12.75">
      <c r="E16035" s="135"/>
    </row>
    <row r="16039" ht="12.75">
      <c r="E16039" s="135"/>
    </row>
    <row r="16043" ht="12.75">
      <c r="E16043" s="135"/>
    </row>
    <row r="16047" ht="12.75">
      <c r="E16047" s="135"/>
    </row>
    <row r="16051" ht="12.75">
      <c r="E16051" s="135"/>
    </row>
    <row r="16055" ht="12.75">
      <c r="E16055" s="135"/>
    </row>
    <row r="16059" ht="12.75">
      <c r="E16059" s="135"/>
    </row>
    <row r="16063" ht="12.75">
      <c r="E16063" s="135"/>
    </row>
    <row r="16067" ht="12.75">
      <c r="E16067" s="135"/>
    </row>
    <row r="16071" ht="12.75">
      <c r="E16071" s="135"/>
    </row>
    <row r="16075" ht="12.75">
      <c r="E16075" s="135"/>
    </row>
    <row r="16079" ht="12.75">
      <c r="E16079" s="135"/>
    </row>
    <row r="16083" ht="12.75">
      <c r="E16083" s="135"/>
    </row>
    <row r="16087" ht="12.75">
      <c r="E16087" s="135"/>
    </row>
    <row r="16091" ht="12.75">
      <c r="E16091" s="135"/>
    </row>
    <row r="16095" ht="12.75">
      <c r="E16095" s="135"/>
    </row>
    <row r="16099" ht="12.75">
      <c r="E16099" s="135"/>
    </row>
    <row r="16103" ht="12.75">
      <c r="E16103" s="135"/>
    </row>
    <row r="16107" ht="12.75">
      <c r="E16107" s="135"/>
    </row>
    <row r="16111" ht="12.75">
      <c r="E16111" s="135"/>
    </row>
    <row r="16115" ht="12.75">
      <c r="E16115" s="135"/>
    </row>
    <row r="16119" ht="12.75">
      <c r="E16119" s="135"/>
    </row>
    <row r="16123" ht="12.75">
      <c r="E16123" s="135"/>
    </row>
    <row r="16127" ht="12.75">
      <c r="E16127" s="135"/>
    </row>
    <row r="16131" ht="12.75">
      <c r="E16131" s="135"/>
    </row>
    <row r="16135" ht="12.75">
      <c r="E16135" s="135"/>
    </row>
    <row r="16139" ht="12.75">
      <c r="E16139" s="135"/>
    </row>
    <row r="16143" ht="12.75">
      <c r="E16143" s="135"/>
    </row>
    <row r="16147" ht="12.75">
      <c r="E16147" s="135"/>
    </row>
    <row r="16151" ht="12.75">
      <c r="E16151" s="135"/>
    </row>
    <row r="16155" ht="12.75">
      <c r="E16155" s="135"/>
    </row>
    <row r="16159" ht="12.75">
      <c r="E16159" s="135"/>
    </row>
    <row r="16163" ht="12.75">
      <c r="E16163" s="135"/>
    </row>
    <row r="16167" ht="12.75">
      <c r="E16167" s="135"/>
    </row>
    <row r="16171" ht="12.75">
      <c r="E16171" s="135"/>
    </row>
    <row r="16175" ht="12.75">
      <c r="E16175" s="135"/>
    </row>
    <row r="16179" ht="12.75">
      <c r="E16179" s="135"/>
    </row>
    <row r="16183" ht="12.75">
      <c r="E16183" s="135"/>
    </row>
    <row r="16187" ht="12.75">
      <c r="E16187" s="135"/>
    </row>
    <row r="16191" ht="12.75">
      <c r="E16191" s="135"/>
    </row>
    <row r="16195" ht="12.75">
      <c r="E16195" s="135"/>
    </row>
    <row r="16199" ht="12.75">
      <c r="E16199" s="135"/>
    </row>
    <row r="16203" ht="12.75">
      <c r="E16203" s="135"/>
    </row>
    <row r="16207" ht="12.75">
      <c r="E16207" s="135"/>
    </row>
    <row r="16211" ht="12.75">
      <c r="E16211" s="135"/>
    </row>
    <row r="16215" ht="12.75">
      <c r="E16215" s="135"/>
    </row>
    <row r="16219" ht="12.75">
      <c r="E16219" s="135"/>
    </row>
    <row r="16223" ht="12.75">
      <c r="E16223" s="135"/>
    </row>
    <row r="16227" ht="12.75">
      <c r="E16227" s="135"/>
    </row>
    <row r="16231" ht="12.75">
      <c r="E16231" s="135"/>
    </row>
    <row r="16235" ht="12.75">
      <c r="E16235" s="135"/>
    </row>
    <row r="16239" ht="12.75">
      <c r="E16239" s="135"/>
    </row>
    <row r="16243" ht="12.75">
      <c r="E16243" s="135"/>
    </row>
    <row r="16247" ht="12.75">
      <c r="E16247" s="135"/>
    </row>
    <row r="16251" ht="12.75">
      <c r="E16251" s="135"/>
    </row>
    <row r="16255" ht="12.75">
      <c r="E16255" s="135"/>
    </row>
    <row r="16259" ht="12.75">
      <c r="E16259" s="135"/>
    </row>
    <row r="16263" ht="12.75">
      <c r="E16263" s="135"/>
    </row>
    <row r="16267" ht="12.75">
      <c r="E16267" s="135"/>
    </row>
    <row r="16271" ht="12.75">
      <c r="E16271" s="135"/>
    </row>
    <row r="16275" ht="12.75">
      <c r="E16275" s="135"/>
    </row>
    <row r="16279" ht="12.75">
      <c r="E16279" s="135"/>
    </row>
    <row r="16283" ht="12.75">
      <c r="E16283" s="135"/>
    </row>
    <row r="16287" ht="12.75">
      <c r="E16287" s="135"/>
    </row>
    <row r="16291" ht="12.75">
      <c r="E16291" s="135"/>
    </row>
    <row r="16295" ht="12.75">
      <c r="E16295" s="135"/>
    </row>
    <row r="16299" ht="12.75">
      <c r="E16299" s="135"/>
    </row>
    <row r="16303" ht="12.75">
      <c r="E16303" s="135"/>
    </row>
    <row r="16307" ht="12.75">
      <c r="E16307" s="135"/>
    </row>
    <row r="16311" ht="12.75">
      <c r="E16311" s="135"/>
    </row>
    <row r="16315" ht="12.75">
      <c r="E16315" s="135"/>
    </row>
    <row r="16319" ht="12.75">
      <c r="E16319" s="135"/>
    </row>
    <row r="16323" ht="12.75">
      <c r="E16323" s="135"/>
    </row>
    <row r="16327" ht="12.75">
      <c r="E16327" s="135"/>
    </row>
    <row r="16331" ht="12.75">
      <c r="E16331" s="135"/>
    </row>
    <row r="16335" ht="12.75">
      <c r="E16335" s="135"/>
    </row>
    <row r="16339" ht="12.75">
      <c r="E16339" s="135"/>
    </row>
    <row r="16343" ht="12.75">
      <c r="E16343" s="135"/>
    </row>
    <row r="16347" ht="12.75">
      <c r="E16347" s="135"/>
    </row>
    <row r="16351" ht="12.75">
      <c r="E16351" s="135"/>
    </row>
    <row r="16355" ht="12.75">
      <c r="E16355" s="135"/>
    </row>
    <row r="16359" ht="12.75">
      <c r="E16359" s="135"/>
    </row>
    <row r="16363" ht="12.75">
      <c r="E16363" s="135"/>
    </row>
    <row r="16367" ht="12.75">
      <c r="E16367" s="135"/>
    </row>
    <row r="16371" ht="12.75">
      <c r="E16371" s="135"/>
    </row>
    <row r="16375" ht="12.75">
      <c r="E16375" s="135"/>
    </row>
    <row r="16379" ht="12.75">
      <c r="E16379" s="135"/>
    </row>
    <row r="16383" ht="12.75">
      <c r="E16383" s="135"/>
    </row>
    <row r="16387" ht="12.75">
      <c r="E16387" s="135"/>
    </row>
    <row r="16391" ht="12.75">
      <c r="E16391" s="135"/>
    </row>
    <row r="16395" ht="12.75">
      <c r="E16395" s="135"/>
    </row>
    <row r="16399" ht="12.75">
      <c r="E16399" s="135"/>
    </row>
    <row r="16403" ht="12.75">
      <c r="E16403" s="135"/>
    </row>
    <row r="16407" ht="12.75">
      <c r="E16407" s="135"/>
    </row>
    <row r="16411" ht="12.75">
      <c r="E16411" s="135"/>
    </row>
    <row r="16415" ht="12.75">
      <c r="E16415" s="135"/>
    </row>
    <row r="16419" ht="12.75">
      <c r="E16419" s="135"/>
    </row>
    <row r="16423" ht="12.75">
      <c r="E16423" s="135"/>
    </row>
    <row r="16427" ht="12.75">
      <c r="E16427" s="135"/>
    </row>
    <row r="16431" ht="12.75">
      <c r="E16431" s="135"/>
    </row>
    <row r="16435" ht="12.75">
      <c r="E16435" s="135"/>
    </row>
    <row r="16439" ht="12.75">
      <c r="E16439" s="135"/>
    </row>
    <row r="16443" ht="12.75">
      <c r="E16443" s="135"/>
    </row>
    <row r="16447" ht="12.75">
      <c r="E16447" s="135"/>
    </row>
    <row r="16451" ht="12.75">
      <c r="E16451" s="135"/>
    </row>
    <row r="16455" ht="12.75">
      <c r="E16455" s="135"/>
    </row>
    <row r="16459" ht="12.75">
      <c r="E16459" s="135"/>
    </row>
    <row r="16463" ht="12.75">
      <c r="E16463" s="135"/>
    </row>
    <row r="16467" ht="12.75">
      <c r="E16467" s="135"/>
    </row>
    <row r="16471" ht="12.75">
      <c r="E16471" s="135"/>
    </row>
    <row r="16475" ht="12.75">
      <c r="E16475" s="135"/>
    </row>
    <row r="16479" ht="12.75">
      <c r="E16479" s="135"/>
    </row>
    <row r="16483" ht="12.75">
      <c r="E16483" s="135"/>
    </row>
    <row r="16487" ht="12.75">
      <c r="E16487" s="135"/>
    </row>
    <row r="16491" ht="12.75">
      <c r="E16491" s="135"/>
    </row>
    <row r="16495" ht="12.75">
      <c r="E16495" s="135"/>
    </row>
    <row r="16499" ht="12.75">
      <c r="E16499" s="135"/>
    </row>
    <row r="16503" ht="12.75">
      <c r="E16503" s="135"/>
    </row>
    <row r="16507" ht="12.75">
      <c r="E16507" s="135"/>
    </row>
    <row r="16511" ht="12.75">
      <c r="E16511" s="135"/>
    </row>
    <row r="16515" ht="12.75">
      <c r="E16515" s="135"/>
    </row>
    <row r="16519" ht="12.75">
      <c r="E16519" s="135"/>
    </row>
    <row r="16523" ht="12.75">
      <c r="E16523" s="135"/>
    </row>
    <row r="16527" ht="12.75">
      <c r="E16527" s="135"/>
    </row>
    <row r="16531" ht="12.75">
      <c r="E16531" s="135"/>
    </row>
    <row r="16535" ht="12.75">
      <c r="E16535" s="135"/>
    </row>
    <row r="16539" ht="12.75">
      <c r="E16539" s="135"/>
    </row>
    <row r="16543" ht="12.75">
      <c r="E16543" s="135"/>
    </row>
    <row r="16547" ht="12.75">
      <c r="E16547" s="135"/>
    </row>
    <row r="16551" ht="12.75">
      <c r="E16551" s="135"/>
    </row>
    <row r="16555" ht="12.75">
      <c r="E16555" s="135"/>
    </row>
    <row r="16559" ht="12.75">
      <c r="E16559" s="135"/>
    </row>
    <row r="16563" ht="12.75">
      <c r="E16563" s="135"/>
    </row>
    <row r="16567" ht="12.75">
      <c r="E16567" s="135"/>
    </row>
    <row r="16571" ht="12.75">
      <c r="E16571" s="135"/>
    </row>
    <row r="16575" ht="12.75">
      <c r="E16575" s="135"/>
    </row>
    <row r="16579" ht="12.75">
      <c r="E16579" s="135"/>
    </row>
    <row r="16583" ht="12.75">
      <c r="E16583" s="135"/>
    </row>
    <row r="16587" ht="12.75">
      <c r="E16587" s="135"/>
    </row>
    <row r="16591" ht="12.75">
      <c r="E16591" s="135"/>
    </row>
    <row r="16595" ht="12.75">
      <c r="E16595" s="135"/>
    </row>
    <row r="16599" ht="12.75">
      <c r="E16599" s="135"/>
    </row>
    <row r="16603" ht="12.75">
      <c r="E16603" s="135"/>
    </row>
    <row r="16607" ht="12.75">
      <c r="E16607" s="135"/>
    </row>
    <row r="16611" ht="12.75">
      <c r="E16611" s="135"/>
    </row>
    <row r="16615" ht="12.75">
      <c r="E16615" s="135"/>
    </row>
    <row r="16619" ht="12.75">
      <c r="E16619" s="135"/>
    </row>
    <row r="16623" ht="12.75">
      <c r="E16623" s="135"/>
    </row>
    <row r="16627" ht="12.75">
      <c r="E16627" s="135"/>
    </row>
    <row r="16631" ht="12.75">
      <c r="E16631" s="135"/>
    </row>
    <row r="16635" ht="12.75">
      <c r="E16635" s="135"/>
    </row>
    <row r="16639" ht="12.75">
      <c r="E16639" s="135"/>
    </row>
    <row r="16643" ht="12.75">
      <c r="E16643" s="135"/>
    </row>
    <row r="16647" ht="12.75">
      <c r="E16647" s="135"/>
    </row>
    <row r="16651" ht="12.75">
      <c r="E16651" s="135"/>
    </row>
    <row r="16655" ht="12.75">
      <c r="E16655" s="135"/>
    </row>
    <row r="16659" ht="12.75">
      <c r="E16659" s="135"/>
    </row>
    <row r="16663" ht="12.75">
      <c r="E16663" s="135"/>
    </row>
    <row r="16667" ht="12.75">
      <c r="E16667" s="135"/>
    </row>
    <row r="16671" ht="12.75">
      <c r="E16671" s="135"/>
    </row>
    <row r="16675" ht="12.75">
      <c r="E16675" s="135"/>
    </row>
    <row r="16679" ht="12.75">
      <c r="E16679" s="135"/>
    </row>
    <row r="16683" ht="12.75">
      <c r="E16683" s="135"/>
    </row>
    <row r="16687" ht="12.75">
      <c r="E16687" s="135"/>
    </row>
    <row r="16691" ht="12.75">
      <c r="E16691" s="135"/>
    </row>
    <row r="16695" ht="12.75">
      <c r="E16695" s="135"/>
    </row>
    <row r="16699" ht="12.75">
      <c r="E16699" s="135"/>
    </row>
    <row r="16703" ht="12.75">
      <c r="E16703" s="135"/>
    </row>
    <row r="16707" ht="12.75">
      <c r="E16707" s="135"/>
    </row>
    <row r="16711" ht="12.75">
      <c r="E16711" s="135"/>
    </row>
    <row r="16715" ht="12.75">
      <c r="E16715" s="135"/>
    </row>
    <row r="16719" ht="12.75">
      <c r="E16719" s="135"/>
    </row>
    <row r="16723" ht="12.75">
      <c r="E16723" s="135"/>
    </row>
    <row r="16727" ht="12.75">
      <c r="E16727" s="135"/>
    </row>
    <row r="16731" ht="12.75">
      <c r="E16731" s="135"/>
    </row>
    <row r="16735" ht="12.75">
      <c r="E16735" s="135"/>
    </row>
    <row r="16739" ht="12.75">
      <c r="E16739" s="135"/>
    </row>
    <row r="16743" ht="12.75">
      <c r="E16743" s="135"/>
    </row>
    <row r="16747" ht="12.75">
      <c r="E16747" s="135"/>
    </row>
    <row r="16751" ht="12.75">
      <c r="E16751" s="135"/>
    </row>
    <row r="16755" ht="12.75">
      <c r="E16755" s="135"/>
    </row>
    <row r="16759" ht="12.75">
      <c r="E16759" s="135"/>
    </row>
    <row r="16763" ht="12.75">
      <c r="E16763" s="135"/>
    </row>
    <row r="16767" ht="12.75">
      <c r="E16767" s="135"/>
    </row>
    <row r="16771" ht="12.75">
      <c r="E16771" s="135"/>
    </row>
    <row r="16775" ht="12.75">
      <c r="E16775" s="135"/>
    </row>
    <row r="16779" ht="12.75">
      <c r="E16779" s="135"/>
    </row>
    <row r="16783" ht="12.75">
      <c r="E16783" s="135"/>
    </row>
    <row r="16787" ht="12.75">
      <c r="E16787" s="135"/>
    </row>
    <row r="16791" ht="12.75">
      <c r="E16791" s="135"/>
    </row>
    <row r="16795" ht="12.75">
      <c r="E16795" s="135"/>
    </row>
    <row r="16799" ht="12.75">
      <c r="E16799" s="135"/>
    </row>
    <row r="16803" ht="12.75">
      <c r="E16803" s="135"/>
    </row>
    <row r="16807" ht="12.75">
      <c r="E16807" s="135"/>
    </row>
    <row r="16811" ht="12.75">
      <c r="E16811" s="135"/>
    </row>
    <row r="16815" ht="12.75">
      <c r="E16815" s="135"/>
    </row>
    <row r="16819" ht="12.75">
      <c r="E16819" s="135"/>
    </row>
    <row r="16823" ht="12.75">
      <c r="E16823" s="135"/>
    </row>
    <row r="16827" ht="12.75">
      <c r="E16827" s="135"/>
    </row>
    <row r="16831" ht="12.75">
      <c r="E16831" s="135"/>
    </row>
    <row r="16835" ht="12.75">
      <c r="E16835" s="135"/>
    </row>
    <row r="16839" ht="12.75">
      <c r="E16839" s="135"/>
    </row>
    <row r="16843" ht="12.75">
      <c r="E16843" s="135"/>
    </row>
    <row r="16847" ht="12.75">
      <c r="E16847" s="135"/>
    </row>
    <row r="16851" ht="12.75">
      <c r="E16851" s="135"/>
    </row>
    <row r="16855" ht="12.75">
      <c r="E16855" s="135"/>
    </row>
    <row r="16859" ht="12.75">
      <c r="E16859" s="135"/>
    </row>
    <row r="16863" ht="12.75">
      <c r="E16863" s="135"/>
    </row>
    <row r="16867" ht="12.75">
      <c r="E16867" s="135"/>
    </row>
    <row r="16871" ht="12.75">
      <c r="E16871" s="135"/>
    </row>
    <row r="16875" ht="12.75">
      <c r="E16875" s="135"/>
    </row>
    <row r="16879" ht="12.75">
      <c r="E16879" s="135"/>
    </row>
    <row r="16883" ht="12.75">
      <c r="E16883" s="135"/>
    </row>
    <row r="16887" ht="12.75">
      <c r="E16887" s="135"/>
    </row>
    <row r="16891" ht="12.75">
      <c r="E16891" s="135"/>
    </row>
    <row r="16895" ht="12.75">
      <c r="E16895" s="135"/>
    </row>
    <row r="16899" ht="12.75">
      <c r="E16899" s="135"/>
    </row>
    <row r="16903" ht="12.75">
      <c r="E16903" s="135"/>
    </row>
    <row r="16907" ht="12.75">
      <c r="E16907" s="135"/>
    </row>
    <row r="16911" ht="12.75">
      <c r="E16911" s="135"/>
    </row>
    <row r="16915" ht="12.75">
      <c r="E16915" s="135"/>
    </row>
    <row r="16919" ht="12.75">
      <c r="E16919" s="135"/>
    </row>
    <row r="16923" ht="12.75">
      <c r="E16923" s="135"/>
    </row>
    <row r="16927" ht="12.75">
      <c r="E16927" s="135"/>
    </row>
    <row r="16931" ht="12.75">
      <c r="E16931" s="135"/>
    </row>
    <row r="16935" ht="12.75">
      <c r="E16935" s="135"/>
    </row>
    <row r="16939" ht="12.75">
      <c r="E16939" s="135"/>
    </row>
    <row r="16943" ht="12.75">
      <c r="E16943" s="135"/>
    </row>
    <row r="16947" ht="12.75">
      <c r="E16947" s="135"/>
    </row>
    <row r="16951" ht="12.75">
      <c r="E16951" s="135"/>
    </row>
    <row r="16955" ht="12.75">
      <c r="E16955" s="135"/>
    </row>
    <row r="16959" ht="12.75">
      <c r="E16959" s="135"/>
    </row>
    <row r="16963" ht="12.75">
      <c r="E16963" s="135"/>
    </row>
    <row r="16967" ht="12.75">
      <c r="E16967" s="135"/>
    </row>
    <row r="16971" ht="12.75">
      <c r="E16971" s="135"/>
    </row>
    <row r="16975" ht="12.75">
      <c r="E16975" s="135"/>
    </row>
    <row r="16979" ht="12.75">
      <c r="E16979" s="135"/>
    </row>
    <row r="16983" ht="12.75">
      <c r="E16983" s="135"/>
    </row>
    <row r="16987" ht="12.75">
      <c r="E16987" s="135"/>
    </row>
    <row r="16991" ht="12.75">
      <c r="E16991" s="135"/>
    </row>
    <row r="16995" ht="12.75">
      <c r="E16995" s="135"/>
    </row>
    <row r="16999" ht="12.75">
      <c r="E16999" s="135"/>
    </row>
    <row r="17003" ht="12.75">
      <c r="E17003" s="135"/>
    </row>
    <row r="17007" ht="12.75">
      <c r="E17007" s="135"/>
    </row>
    <row r="17011" ht="12.75">
      <c r="E17011" s="135"/>
    </row>
    <row r="17015" ht="12.75">
      <c r="E17015" s="135"/>
    </row>
    <row r="17019" ht="12.75">
      <c r="E17019" s="135"/>
    </row>
    <row r="17023" ht="12.75">
      <c r="E17023" s="135"/>
    </row>
    <row r="17027" ht="12.75">
      <c r="E17027" s="135"/>
    </row>
    <row r="17031" ht="12.75">
      <c r="E17031" s="135"/>
    </row>
    <row r="17035" ht="12.75">
      <c r="E17035" s="135"/>
    </row>
    <row r="17039" ht="12.75">
      <c r="E17039" s="135"/>
    </row>
    <row r="17043" ht="12.75">
      <c r="E17043" s="135"/>
    </row>
    <row r="17047" ht="12.75">
      <c r="E17047" s="135"/>
    </row>
    <row r="17051" ht="12.75">
      <c r="E17051" s="135"/>
    </row>
    <row r="17055" ht="12.75">
      <c r="E17055" s="135"/>
    </row>
    <row r="17059" ht="12.75">
      <c r="E17059" s="135"/>
    </row>
    <row r="17063" ht="12.75">
      <c r="E17063" s="135"/>
    </row>
    <row r="17067" ht="12.75">
      <c r="E17067" s="135"/>
    </row>
    <row r="17071" ht="12.75">
      <c r="E17071" s="135"/>
    </row>
    <row r="17075" ht="12.75">
      <c r="E17075" s="135"/>
    </row>
    <row r="17079" ht="12.75">
      <c r="E17079" s="135"/>
    </row>
    <row r="17083" ht="12.75">
      <c r="E17083" s="135"/>
    </row>
    <row r="17087" ht="12.75">
      <c r="E17087" s="135"/>
    </row>
    <row r="17091" ht="12.75">
      <c r="E17091" s="135"/>
    </row>
    <row r="17095" ht="12.75">
      <c r="E17095" s="135"/>
    </row>
    <row r="17099" ht="12.75">
      <c r="E17099" s="135"/>
    </row>
    <row r="17103" ht="12.75">
      <c r="E17103" s="135"/>
    </row>
    <row r="17107" ht="12.75">
      <c r="E17107" s="135"/>
    </row>
    <row r="17111" ht="12.75">
      <c r="E17111" s="135"/>
    </row>
    <row r="17115" ht="12.75">
      <c r="E17115" s="135"/>
    </row>
    <row r="17119" ht="12.75">
      <c r="E17119" s="135"/>
    </row>
    <row r="17123" ht="12.75">
      <c r="E17123" s="135"/>
    </row>
    <row r="17127" ht="12.75">
      <c r="E17127" s="135"/>
    </row>
    <row r="17131" ht="12.75">
      <c r="E17131" s="135"/>
    </row>
    <row r="17135" ht="12.75">
      <c r="E17135" s="135"/>
    </row>
    <row r="17139" ht="12.75">
      <c r="E17139" s="135"/>
    </row>
    <row r="17143" ht="12.75">
      <c r="E17143" s="135"/>
    </row>
    <row r="17147" ht="12.75">
      <c r="E17147" s="135"/>
    </row>
    <row r="17151" ht="12.75">
      <c r="E17151" s="135"/>
    </row>
    <row r="17155" ht="12.75">
      <c r="E17155" s="135"/>
    </row>
    <row r="17159" ht="12.75">
      <c r="E17159" s="135"/>
    </row>
    <row r="17163" ht="12.75">
      <c r="E17163" s="135"/>
    </row>
    <row r="17167" ht="12.75">
      <c r="E17167" s="135"/>
    </row>
    <row r="17171" ht="12.75">
      <c r="E17171" s="135"/>
    </row>
    <row r="17175" ht="12.75">
      <c r="E17175" s="135"/>
    </row>
    <row r="17179" ht="12.75">
      <c r="E17179" s="135"/>
    </row>
    <row r="17183" ht="12.75">
      <c r="E17183" s="135"/>
    </row>
    <row r="17187" ht="12.75">
      <c r="E17187" s="135"/>
    </row>
    <row r="17191" ht="12.75">
      <c r="E17191" s="135"/>
    </row>
    <row r="17195" ht="12.75">
      <c r="E17195" s="135"/>
    </row>
    <row r="17199" ht="12.75">
      <c r="E17199" s="135"/>
    </row>
    <row r="17203" ht="12.75">
      <c r="E17203" s="135"/>
    </row>
    <row r="17207" ht="12.75">
      <c r="E17207" s="135"/>
    </row>
    <row r="17211" ht="12.75">
      <c r="E17211" s="135"/>
    </row>
    <row r="17215" ht="12.75">
      <c r="E17215" s="135"/>
    </row>
    <row r="17219" ht="12.75">
      <c r="E17219" s="135"/>
    </row>
    <row r="17223" ht="12.75">
      <c r="E17223" s="135"/>
    </row>
    <row r="17227" ht="12.75">
      <c r="E17227" s="135"/>
    </row>
    <row r="17231" ht="12.75">
      <c r="E17231" s="135"/>
    </row>
    <row r="17235" ht="12.75">
      <c r="E17235" s="135"/>
    </row>
    <row r="17239" ht="12.75">
      <c r="E17239" s="135"/>
    </row>
    <row r="17243" ht="12.75">
      <c r="E17243" s="135"/>
    </row>
    <row r="17247" ht="12.75">
      <c r="E17247" s="135"/>
    </row>
    <row r="17251" ht="12.75">
      <c r="E17251" s="135"/>
    </row>
    <row r="17255" ht="12.75">
      <c r="E17255" s="135"/>
    </row>
    <row r="17259" ht="12.75">
      <c r="E17259" s="135"/>
    </row>
    <row r="17263" ht="12.75">
      <c r="E17263" s="135"/>
    </row>
    <row r="17267" ht="12.75">
      <c r="E17267" s="135"/>
    </row>
    <row r="17271" ht="12.75">
      <c r="E17271" s="135"/>
    </row>
    <row r="17275" ht="12.75">
      <c r="E17275" s="135"/>
    </row>
    <row r="17279" ht="12.75">
      <c r="E17279" s="135"/>
    </row>
    <row r="17283" ht="12.75">
      <c r="E17283" s="135"/>
    </row>
    <row r="17287" ht="12.75">
      <c r="E17287" s="135"/>
    </row>
    <row r="17291" ht="12.75">
      <c r="E17291" s="135"/>
    </row>
    <row r="17295" ht="12.75">
      <c r="E17295" s="135"/>
    </row>
    <row r="17299" ht="12.75">
      <c r="E17299" s="135"/>
    </row>
    <row r="17303" ht="12.75">
      <c r="E17303" s="135"/>
    </row>
    <row r="17307" ht="12.75">
      <c r="E17307" s="135"/>
    </row>
    <row r="17311" ht="12.75">
      <c r="E17311" s="135"/>
    </row>
    <row r="17315" ht="12.75">
      <c r="E17315" s="135"/>
    </row>
    <row r="17319" ht="12.75">
      <c r="E17319" s="135"/>
    </row>
    <row r="17323" ht="12.75">
      <c r="E17323" s="135"/>
    </row>
    <row r="17327" ht="12.75">
      <c r="E17327" s="135"/>
    </row>
    <row r="17331" ht="12.75">
      <c r="E17331" s="135"/>
    </row>
    <row r="17335" ht="12.75">
      <c r="E17335" s="135"/>
    </row>
    <row r="17339" ht="12.75">
      <c r="E17339" s="135"/>
    </row>
    <row r="17343" ht="12.75">
      <c r="E17343" s="135"/>
    </row>
    <row r="17347" ht="12.75">
      <c r="E17347" s="135"/>
    </row>
    <row r="17351" ht="12.75">
      <c r="E17351" s="135"/>
    </row>
    <row r="17355" ht="12.75">
      <c r="E17355" s="135"/>
    </row>
    <row r="17359" ht="12.75">
      <c r="E17359" s="135"/>
    </row>
    <row r="17363" ht="12.75">
      <c r="E17363" s="135"/>
    </row>
    <row r="17367" ht="12.75">
      <c r="E17367" s="135"/>
    </row>
    <row r="17371" ht="12.75">
      <c r="E17371" s="135"/>
    </row>
    <row r="17375" ht="12.75">
      <c r="E17375" s="135"/>
    </row>
    <row r="17379" ht="12.75">
      <c r="E17379" s="135"/>
    </row>
    <row r="17383" ht="12.75">
      <c r="E17383" s="135"/>
    </row>
    <row r="17387" ht="12.75">
      <c r="E17387" s="135"/>
    </row>
    <row r="17391" ht="12.75">
      <c r="E17391" s="135"/>
    </row>
    <row r="17395" ht="12.75">
      <c r="E17395" s="135"/>
    </row>
    <row r="17399" ht="12.75">
      <c r="E17399" s="135"/>
    </row>
    <row r="17403" ht="12.75">
      <c r="E17403" s="135"/>
    </row>
    <row r="17407" ht="12.75">
      <c r="E17407" s="135"/>
    </row>
    <row r="17411" ht="12.75">
      <c r="E17411" s="135"/>
    </row>
    <row r="17415" ht="12.75">
      <c r="E17415" s="135"/>
    </row>
    <row r="17419" ht="12.75">
      <c r="E17419" s="135"/>
    </row>
    <row r="17423" ht="12.75">
      <c r="E17423" s="135"/>
    </row>
    <row r="17427" ht="12.75">
      <c r="E17427" s="135"/>
    </row>
    <row r="17431" ht="12.75">
      <c r="E17431" s="135"/>
    </row>
    <row r="17435" ht="12.75">
      <c r="E17435" s="135"/>
    </row>
    <row r="17439" ht="12.75">
      <c r="E17439" s="135"/>
    </row>
    <row r="17443" ht="12.75">
      <c r="E17443" s="135"/>
    </row>
    <row r="17447" ht="12.75">
      <c r="E17447" s="135"/>
    </row>
    <row r="17451" ht="12.75">
      <c r="E17451" s="135"/>
    </row>
    <row r="17455" ht="12.75">
      <c r="E17455" s="135"/>
    </row>
    <row r="17459" ht="12.75">
      <c r="E17459" s="135"/>
    </row>
    <row r="17463" ht="12.75">
      <c r="E17463" s="135"/>
    </row>
    <row r="17467" ht="12.75">
      <c r="E17467" s="135"/>
    </row>
    <row r="17471" ht="12.75">
      <c r="E17471" s="135"/>
    </row>
    <row r="17475" ht="12.75">
      <c r="E17475" s="135"/>
    </row>
    <row r="17479" ht="12.75">
      <c r="E17479" s="135"/>
    </row>
    <row r="17483" ht="12.75">
      <c r="E17483" s="135"/>
    </row>
    <row r="17487" ht="12.75">
      <c r="E17487" s="135"/>
    </row>
    <row r="17491" ht="12.75">
      <c r="E17491" s="135"/>
    </row>
    <row r="17495" ht="12.75">
      <c r="E17495" s="135"/>
    </row>
    <row r="17499" ht="12.75">
      <c r="E17499" s="135"/>
    </row>
    <row r="17503" ht="12.75">
      <c r="E17503" s="135"/>
    </row>
    <row r="17507" ht="12.75">
      <c r="E17507" s="135"/>
    </row>
    <row r="17511" ht="12.75">
      <c r="E17511" s="135"/>
    </row>
    <row r="17515" ht="12.75">
      <c r="E17515" s="135"/>
    </row>
    <row r="17519" ht="12.75">
      <c r="E17519" s="135"/>
    </row>
    <row r="17523" ht="12.75">
      <c r="E17523" s="135"/>
    </row>
    <row r="17527" ht="12.75">
      <c r="E17527" s="135"/>
    </row>
    <row r="17531" ht="12.75">
      <c r="E17531" s="135"/>
    </row>
    <row r="17535" ht="12.75">
      <c r="E17535" s="135"/>
    </row>
    <row r="17539" ht="12.75">
      <c r="E17539" s="135"/>
    </row>
    <row r="17543" ht="12.75">
      <c r="E17543" s="135"/>
    </row>
    <row r="17547" ht="12.75">
      <c r="E17547" s="135"/>
    </row>
    <row r="17551" ht="12.75">
      <c r="E17551" s="135"/>
    </row>
    <row r="17555" ht="12.75">
      <c r="E17555" s="135"/>
    </row>
    <row r="17559" ht="12.75">
      <c r="E17559" s="135"/>
    </row>
    <row r="17563" ht="12.75">
      <c r="E17563" s="135"/>
    </row>
    <row r="17567" ht="12.75">
      <c r="E17567" s="135"/>
    </row>
    <row r="17571" ht="12.75">
      <c r="E17571" s="135"/>
    </row>
    <row r="17575" ht="12.75">
      <c r="E17575" s="135"/>
    </row>
    <row r="17579" ht="12.75">
      <c r="E17579" s="135"/>
    </row>
    <row r="17583" ht="12.75">
      <c r="E17583" s="135"/>
    </row>
    <row r="17587" ht="12.75">
      <c r="E17587" s="135"/>
    </row>
    <row r="17591" ht="12.75">
      <c r="E17591" s="135"/>
    </row>
    <row r="17595" ht="12.75">
      <c r="E17595" s="135"/>
    </row>
    <row r="17599" ht="12.75">
      <c r="E17599" s="135"/>
    </row>
    <row r="17603" ht="12.75">
      <c r="E17603" s="135"/>
    </row>
    <row r="17607" ht="12.75">
      <c r="E17607" s="135"/>
    </row>
    <row r="17611" ht="12.75">
      <c r="E17611" s="135"/>
    </row>
    <row r="17615" ht="12.75">
      <c r="E17615" s="135"/>
    </row>
    <row r="17619" ht="12.75">
      <c r="E17619" s="135"/>
    </row>
    <row r="17623" ht="12.75">
      <c r="E17623" s="135"/>
    </row>
    <row r="17627" ht="12.75">
      <c r="E17627" s="135"/>
    </row>
    <row r="17631" ht="12.75">
      <c r="E17631" s="135"/>
    </row>
    <row r="17635" ht="12.75">
      <c r="E17635" s="135"/>
    </row>
    <row r="17639" ht="12.75">
      <c r="E17639" s="135"/>
    </row>
    <row r="17643" ht="12.75">
      <c r="E17643" s="135"/>
    </row>
    <row r="17647" ht="12.75">
      <c r="E17647" s="135"/>
    </row>
    <row r="17651" ht="12.75">
      <c r="E17651" s="135"/>
    </row>
    <row r="17655" ht="12.75">
      <c r="E17655" s="135"/>
    </row>
    <row r="17659" ht="12.75">
      <c r="E17659" s="135"/>
    </row>
    <row r="17663" ht="12.75">
      <c r="E17663" s="135"/>
    </row>
    <row r="17667" ht="12.75">
      <c r="E17667" s="135"/>
    </row>
    <row r="17671" ht="12.75">
      <c r="E17671" s="135"/>
    </row>
    <row r="17675" ht="12.75">
      <c r="E17675" s="135"/>
    </row>
    <row r="17679" ht="12.75">
      <c r="E17679" s="135"/>
    </row>
    <row r="17683" ht="12.75">
      <c r="E17683" s="135"/>
    </row>
    <row r="17687" ht="12.75">
      <c r="E17687" s="135"/>
    </row>
    <row r="17691" ht="12.75">
      <c r="E17691" s="135"/>
    </row>
    <row r="17695" ht="12.75">
      <c r="E17695" s="135"/>
    </row>
    <row r="17699" ht="12.75">
      <c r="E17699" s="135"/>
    </row>
    <row r="17703" ht="12.75">
      <c r="E17703" s="135"/>
    </row>
    <row r="17707" ht="12.75">
      <c r="E17707" s="135"/>
    </row>
    <row r="17711" ht="12.75">
      <c r="E17711" s="135"/>
    </row>
    <row r="17715" ht="12.75">
      <c r="E17715" s="135"/>
    </row>
    <row r="17719" ht="12.75">
      <c r="E17719" s="135"/>
    </row>
    <row r="17723" ht="12.75">
      <c r="E17723" s="135"/>
    </row>
    <row r="17727" ht="12.75">
      <c r="E17727" s="135"/>
    </row>
    <row r="17731" ht="12.75">
      <c r="E17731" s="135"/>
    </row>
    <row r="17735" ht="12.75">
      <c r="E17735" s="135"/>
    </row>
    <row r="17739" ht="12.75">
      <c r="E17739" s="135"/>
    </row>
    <row r="17743" ht="12.75">
      <c r="E17743" s="135"/>
    </row>
    <row r="17747" ht="12.75">
      <c r="E17747" s="135"/>
    </row>
    <row r="17751" ht="12.75">
      <c r="E17751" s="135"/>
    </row>
    <row r="17755" ht="12.75">
      <c r="E17755" s="135"/>
    </row>
    <row r="17759" ht="12.75">
      <c r="E17759" s="135"/>
    </row>
    <row r="17763" ht="12.75">
      <c r="E17763" s="135"/>
    </row>
    <row r="17767" ht="12.75">
      <c r="E17767" s="135"/>
    </row>
    <row r="17771" ht="12.75">
      <c r="E17771" s="135"/>
    </row>
    <row r="17775" ht="12.75">
      <c r="E17775" s="135"/>
    </row>
    <row r="17779" ht="12.75">
      <c r="E17779" s="135"/>
    </row>
    <row r="17783" ht="12.75">
      <c r="E17783" s="135"/>
    </row>
    <row r="17787" ht="12.75">
      <c r="E17787" s="135"/>
    </row>
    <row r="17791" ht="12.75">
      <c r="E17791" s="135"/>
    </row>
    <row r="17795" ht="12.75">
      <c r="E17795" s="135"/>
    </row>
    <row r="17799" ht="12.75">
      <c r="E17799" s="135"/>
    </row>
    <row r="17803" ht="12.75">
      <c r="E17803" s="135"/>
    </row>
    <row r="17807" ht="12.75">
      <c r="E17807" s="135"/>
    </row>
    <row r="17811" ht="12.75">
      <c r="E17811" s="135"/>
    </row>
    <row r="17815" ht="12.75">
      <c r="E17815" s="135"/>
    </row>
    <row r="17819" ht="12.75">
      <c r="E17819" s="135"/>
    </row>
    <row r="17823" ht="12.75">
      <c r="E17823" s="135"/>
    </row>
    <row r="17827" ht="12.75">
      <c r="E17827" s="135"/>
    </row>
    <row r="17831" ht="12.75">
      <c r="E17831" s="135"/>
    </row>
    <row r="17835" ht="12.75">
      <c r="E17835" s="135"/>
    </row>
    <row r="17839" ht="12.75">
      <c r="E17839" s="135"/>
    </row>
    <row r="17843" ht="12.75">
      <c r="E17843" s="135"/>
    </row>
    <row r="17847" ht="12.75">
      <c r="E17847" s="135"/>
    </row>
    <row r="17851" ht="12.75">
      <c r="E17851" s="135"/>
    </row>
    <row r="17855" ht="12.75">
      <c r="E17855" s="135"/>
    </row>
    <row r="17859" ht="12.75">
      <c r="E17859" s="135"/>
    </row>
    <row r="17863" ht="12.75">
      <c r="E17863" s="135"/>
    </row>
    <row r="17867" ht="12.75">
      <c r="E17867" s="135"/>
    </row>
    <row r="17871" ht="12.75">
      <c r="E17871" s="135"/>
    </row>
    <row r="17875" ht="12.75">
      <c r="E17875" s="135"/>
    </row>
    <row r="17879" ht="12.75">
      <c r="E17879" s="135"/>
    </row>
    <row r="17883" ht="12.75">
      <c r="E17883" s="135"/>
    </row>
    <row r="17887" ht="12.75">
      <c r="E17887" s="135"/>
    </row>
    <row r="17891" ht="12.75">
      <c r="E17891" s="135"/>
    </row>
    <row r="17895" ht="12.75">
      <c r="E17895" s="135"/>
    </row>
    <row r="17899" ht="12.75">
      <c r="E17899" s="135"/>
    </row>
    <row r="17903" ht="12.75">
      <c r="E17903" s="135"/>
    </row>
    <row r="17907" ht="12.75">
      <c r="E17907" s="135"/>
    </row>
    <row r="17911" ht="12.75">
      <c r="E17911" s="135"/>
    </row>
    <row r="17915" ht="12.75">
      <c r="E17915" s="135"/>
    </row>
    <row r="17919" ht="12.75">
      <c r="E17919" s="135"/>
    </row>
    <row r="17923" ht="12.75">
      <c r="E17923" s="135"/>
    </row>
    <row r="17927" ht="12.75">
      <c r="E17927" s="135"/>
    </row>
    <row r="17931" ht="12.75">
      <c r="E17931" s="135"/>
    </row>
    <row r="17935" ht="12.75">
      <c r="E17935" s="135"/>
    </row>
    <row r="17939" ht="12.75">
      <c r="E17939" s="135"/>
    </row>
    <row r="17943" ht="12.75">
      <c r="E17943" s="135"/>
    </row>
    <row r="17947" ht="12.75">
      <c r="E17947" s="135"/>
    </row>
    <row r="17951" ht="12.75">
      <c r="E17951" s="135"/>
    </row>
    <row r="17955" ht="12.75">
      <c r="E17955" s="135"/>
    </row>
    <row r="17959" ht="12.75">
      <c r="E17959" s="135"/>
    </row>
    <row r="17963" ht="12.75">
      <c r="E17963" s="135"/>
    </row>
    <row r="17967" ht="12.75">
      <c r="E17967" s="135"/>
    </row>
    <row r="17971" ht="12.75">
      <c r="E17971" s="135"/>
    </row>
    <row r="17975" ht="12.75">
      <c r="E17975" s="135"/>
    </row>
    <row r="17979" ht="12.75">
      <c r="E17979" s="135"/>
    </row>
    <row r="17983" ht="12.75">
      <c r="E17983" s="135"/>
    </row>
    <row r="17987" ht="12.75">
      <c r="E17987" s="135"/>
    </row>
    <row r="17991" ht="12.75">
      <c r="E17991" s="135"/>
    </row>
    <row r="17995" ht="12.75">
      <c r="E17995" s="135"/>
    </row>
    <row r="17999" ht="12.75">
      <c r="E17999" s="135"/>
    </row>
    <row r="18003" ht="12.75">
      <c r="E18003" s="135"/>
    </row>
    <row r="18007" ht="12.75">
      <c r="E18007" s="135"/>
    </row>
    <row r="18011" ht="12.75">
      <c r="E18011" s="135"/>
    </row>
    <row r="18015" ht="12.75">
      <c r="E18015" s="135"/>
    </row>
    <row r="18019" ht="12.75">
      <c r="E18019" s="135"/>
    </row>
    <row r="18023" ht="12.75">
      <c r="E18023" s="135"/>
    </row>
    <row r="18027" ht="12.75">
      <c r="E18027" s="135"/>
    </row>
    <row r="18031" ht="12.75">
      <c r="E18031" s="135"/>
    </row>
    <row r="18035" ht="12.75">
      <c r="E18035" s="135"/>
    </row>
    <row r="18039" ht="12.75">
      <c r="E18039" s="135"/>
    </row>
    <row r="18043" ht="12.75">
      <c r="E18043" s="135"/>
    </row>
    <row r="18047" ht="12.75">
      <c r="E18047" s="135"/>
    </row>
    <row r="18051" ht="12.75">
      <c r="E18051" s="135"/>
    </row>
    <row r="18055" ht="12.75">
      <c r="E18055" s="135"/>
    </row>
    <row r="18059" ht="12.75">
      <c r="E18059" s="135"/>
    </row>
    <row r="18063" ht="12.75">
      <c r="E18063" s="135"/>
    </row>
    <row r="18067" ht="12.75">
      <c r="E18067" s="135"/>
    </row>
    <row r="18071" ht="12.75">
      <c r="E18071" s="135"/>
    </row>
    <row r="18075" ht="12.75">
      <c r="E18075" s="135"/>
    </row>
    <row r="18079" ht="12.75">
      <c r="E18079" s="135"/>
    </row>
    <row r="18083" ht="12.75">
      <c r="E18083" s="135"/>
    </row>
    <row r="18087" ht="12.75">
      <c r="E18087" s="135"/>
    </row>
    <row r="18091" ht="12.75">
      <c r="E18091" s="135"/>
    </row>
    <row r="18095" ht="12.75">
      <c r="E18095" s="135"/>
    </row>
    <row r="18099" ht="12.75">
      <c r="E18099" s="135"/>
    </row>
    <row r="18103" ht="12.75">
      <c r="E18103" s="135"/>
    </row>
    <row r="18107" ht="12.75">
      <c r="E18107" s="135"/>
    </row>
    <row r="18111" ht="12.75">
      <c r="E18111" s="135"/>
    </row>
    <row r="18115" ht="12.75">
      <c r="E18115" s="135"/>
    </row>
    <row r="18119" ht="12.75">
      <c r="E18119" s="135"/>
    </row>
    <row r="18123" ht="12.75">
      <c r="E18123" s="135"/>
    </row>
    <row r="18127" ht="12.75">
      <c r="E18127" s="135"/>
    </row>
    <row r="18131" ht="12.75">
      <c r="E18131" s="135"/>
    </row>
    <row r="18135" ht="12.75">
      <c r="E18135" s="135"/>
    </row>
    <row r="18139" ht="12.75">
      <c r="E18139" s="135"/>
    </row>
    <row r="18143" ht="12.75">
      <c r="E18143" s="135"/>
    </row>
    <row r="18147" ht="12.75">
      <c r="E18147" s="135"/>
    </row>
    <row r="18151" ht="12.75">
      <c r="E18151" s="135"/>
    </row>
    <row r="18155" ht="12.75">
      <c r="E18155" s="135"/>
    </row>
    <row r="18159" ht="12.75">
      <c r="E18159" s="135"/>
    </row>
    <row r="18163" ht="12.75">
      <c r="E18163" s="135"/>
    </row>
    <row r="18167" ht="12.75">
      <c r="E18167" s="135"/>
    </row>
    <row r="18171" ht="12.75">
      <c r="E18171" s="135"/>
    </row>
    <row r="18175" ht="12.75">
      <c r="E18175" s="135"/>
    </row>
    <row r="18179" ht="12.75">
      <c r="E18179" s="135"/>
    </row>
    <row r="18183" ht="12.75">
      <c r="E18183" s="135"/>
    </row>
    <row r="18187" ht="12.75">
      <c r="E18187" s="135"/>
    </row>
    <row r="18191" ht="12.75">
      <c r="E18191" s="135"/>
    </row>
    <row r="18195" ht="12.75">
      <c r="E18195" s="135"/>
    </row>
    <row r="18199" ht="12.75">
      <c r="E18199" s="135"/>
    </row>
    <row r="18203" ht="12.75">
      <c r="E18203" s="135"/>
    </row>
    <row r="18207" ht="12.75">
      <c r="E18207" s="135"/>
    </row>
    <row r="18211" ht="12.75">
      <c r="E18211" s="135"/>
    </row>
    <row r="18215" ht="12.75">
      <c r="E18215" s="135"/>
    </row>
    <row r="18219" ht="12.75">
      <c r="E18219" s="135"/>
    </row>
    <row r="18223" ht="12.75">
      <c r="E18223" s="135"/>
    </row>
    <row r="18227" ht="12.75">
      <c r="E18227" s="135"/>
    </row>
    <row r="18231" ht="12.75">
      <c r="E18231" s="135"/>
    </row>
    <row r="18235" ht="12.75">
      <c r="E18235" s="135"/>
    </row>
    <row r="18239" ht="12.75">
      <c r="E18239" s="135"/>
    </row>
    <row r="18243" ht="12.75">
      <c r="E18243" s="135"/>
    </row>
    <row r="18247" ht="12.75">
      <c r="E18247" s="135"/>
    </row>
    <row r="18251" ht="12.75">
      <c r="E18251" s="135"/>
    </row>
    <row r="18255" ht="12.75">
      <c r="E18255" s="135"/>
    </row>
    <row r="18259" ht="12.75">
      <c r="E18259" s="135"/>
    </row>
    <row r="18263" ht="12.75">
      <c r="E18263" s="135"/>
    </row>
    <row r="18267" ht="12.75">
      <c r="E18267" s="135"/>
    </row>
    <row r="18271" ht="12.75">
      <c r="E18271" s="135"/>
    </row>
    <row r="18275" ht="12.75">
      <c r="E18275" s="135"/>
    </row>
    <row r="18279" ht="12.75">
      <c r="E18279" s="135"/>
    </row>
    <row r="18283" ht="12.75">
      <c r="E18283" s="135"/>
    </row>
    <row r="18287" ht="12.75">
      <c r="E18287" s="135"/>
    </row>
    <row r="18291" ht="12.75">
      <c r="E18291" s="135"/>
    </row>
    <row r="18295" ht="12.75">
      <c r="E18295" s="135"/>
    </row>
    <row r="18299" ht="12.75">
      <c r="E18299" s="135"/>
    </row>
    <row r="18303" ht="12.75">
      <c r="E18303" s="135"/>
    </row>
    <row r="18307" ht="12.75">
      <c r="E18307" s="135"/>
    </row>
    <row r="18311" ht="12.75">
      <c r="E18311" s="135"/>
    </row>
    <row r="18315" ht="12.75">
      <c r="E18315" s="135"/>
    </row>
    <row r="18319" ht="12.75">
      <c r="E18319" s="135"/>
    </row>
    <row r="18323" ht="12.75">
      <c r="E18323" s="135"/>
    </row>
    <row r="18327" ht="12.75">
      <c r="E18327" s="135"/>
    </row>
    <row r="18331" ht="12.75">
      <c r="E18331" s="135"/>
    </row>
    <row r="18335" ht="12.75">
      <c r="E18335" s="135"/>
    </row>
    <row r="18339" ht="12.75">
      <c r="E18339" s="135"/>
    </row>
    <row r="18343" ht="12.75">
      <c r="E18343" s="135"/>
    </row>
    <row r="18347" ht="12.75">
      <c r="E18347" s="135"/>
    </row>
    <row r="18351" ht="12.75">
      <c r="E18351" s="135"/>
    </row>
    <row r="18355" ht="12.75">
      <c r="E18355" s="135"/>
    </row>
    <row r="18359" ht="12.75">
      <c r="E18359" s="135"/>
    </row>
    <row r="18363" ht="12.75">
      <c r="E18363" s="135"/>
    </row>
    <row r="18367" ht="12.75">
      <c r="E18367" s="135"/>
    </row>
    <row r="18371" ht="12.75">
      <c r="E18371" s="135"/>
    </row>
    <row r="18375" ht="12.75">
      <c r="E18375" s="135"/>
    </row>
    <row r="18379" ht="12.75">
      <c r="E18379" s="135"/>
    </row>
    <row r="18383" ht="12.75">
      <c r="E18383" s="135"/>
    </row>
    <row r="18387" ht="12.75">
      <c r="E18387" s="135"/>
    </row>
    <row r="18391" ht="12.75">
      <c r="E18391" s="135"/>
    </row>
    <row r="18395" ht="12.75">
      <c r="E18395" s="135"/>
    </row>
    <row r="18399" ht="12.75">
      <c r="E18399" s="135"/>
    </row>
    <row r="18403" ht="12.75">
      <c r="E18403" s="135"/>
    </row>
    <row r="18407" ht="12.75">
      <c r="E18407" s="135"/>
    </row>
    <row r="18411" ht="12.75">
      <c r="E18411" s="135"/>
    </row>
    <row r="18415" ht="12.75">
      <c r="E18415" s="135"/>
    </row>
    <row r="18419" ht="12.75">
      <c r="E18419" s="135"/>
    </row>
    <row r="18423" ht="12.75">
      <c r="E18423" s="135"/>
    </row>
    <row r="18427" ht="12.75">
      <c r="E18427" s="135"/>
    </row>
    <row r="18431" ht="12.75">
      <c r="E18431" s="135"/>
    </row>
    <row r="18435" ht="12.75">
      <c r="E18435" s="135"/>
    </row>
    <row r="18439" ht="12.75">
      <c r="E18439" s="135"/>
    </row>
    <row r="18443" ht="12.75">
      <c r="E18443" s="135"/>
    </row>
    <row r="18447" ht="12.75">
      <c r="E18447" s="135"/>
    </row>
    <row r="18451" ht="12.75">
      <c r="E18451" s="135"/>
    </row>
    <row r="18455" ht="12.75">
      <c r="E18455" s="135"/>
    </row>
    <row r="18459" ht="12.75">
      <c r="E18459" s="135"/>
    </row>
    <row r="18463" ht="12.75">
      <c r="E18463" s="135"/>
    </row>
    <row r="18467" ht="12.75">
      <c r="E18467" s="135"/>
    </row>
    <row r="18471" ht="12.75">
      <c r="E18471" s="135"/>
    </row>
    <row r="18475" ht="12.75">
      <c r="E18475" s="135"/>
    </row>
    <row r="18479" ht="12.75">
      <c r="E18479" s="135"/>
    </row>
    <row r="18483" ht="12.75">
      <c r="E18483" s="135"/>
    </row>
    <row r="18487" ht="12.75">
      <c r="E18487" s="135"/>
    </row>
    <row r="18491" ht="12.75">
      <c r="E18491" s="135"/>
    </row>
    <row r="18495" ht="12.75">
      <c r="E18495" s="135"/>
    </row>
    <row r="18499" ht="12.75">
      <c r="E18499" s="135"/>
    </row>
    <row r="18503" ht="12.75">
      <c r="E18503" s="135"/>
    </row>
    <row r="18507" ht="12.75">
      <c r="E18507" s="135"/>
    </row>
    <row r="18511" ht="12.75">
      <c r="E18511" s="135"/>
    </row>
    <row r="18515" ht="12.75">
      <c r="E18515" s="135"/>
    </row>
    <row r="18519" ht="12.75">
      <c r="E18519" s="135"/>
    </row>
    <row r="18523" ht="12.75">
      <c r="E18523" s="135"/>
    </row>
    <row r="18527" ht="12.75">
      <c r="E18527" s="135"/>
    </row>
    <row r="18531" ht="12.75">
      <c r="E18531" s="135"/>
    </row>
    <row r="18535" ht="12.75">
      <c r="E18535" s="135"/>
    </row>
    <row r="18539" ht="12.75">
      <c r="E18539" s="135"/>
    </row>
    <row r="18543" ht="12.75">
      <c r="E18543" s="135"/>
    </row>
    <row r="18547" ht="12.75">
      <c r="E18547" s="135"/>
    </row>
    <row r="18551" ht="12.75">
      <c r="E18551" s="135"/>
    </row>
    <row r="18555" ht="12.75">
      <c r="E18555" s="135"/>
    </row>
    <row r="18559" ht="12.75">
      <c r="E18559" s="135"/>
    </row>
    <row r="18563" ht="12.75">
      <c r="E18563" s="135"/>
    </row>
    <row r="18567" ht="12.75">
      <c r="E18567" s="135"/>
    </row>
    <row r="18571" ht="12.75">
      <c r="E18571" s="135"/>
    </row>
    <row r="18575" ht="12.75">
      <c r="E18575" s="135"/>
    </row>
    <row r="18579" ht="12.75">
      <c r="E18579" s="135"/>
    </row>
    <row r="18583" ht="12.75">
      <c r="E18583" s="135"/>
    </row>
    <row r="18587" ht="12.75">
      <c r="E18587" s="135"/>
    </row>
    <row r="18591" ht="12.75">
      <c r="E18591" s="135"/>
    </row>
    <row r="18595" ht="12.75">
      <c r="E18595" s="135"/>
    </row>
    <row r="18599" ht="12.75">
      <c r="E18599" s="135"/>
    </row>
    <row r="18603" ht="12.75">
      <c r="E18603" s="135"/>
    </row>
    <row r="18607" ht="12.75">
      <c r="E18607" s="135"/>
    </row>
    <row r="18611" ht="12.75">
      <c r="E18611" s="135"/>
    </row>
    <row r="18615" ht="12.75">
      <c r="E18615" s="135"/>
    </row>
    <row r="18619" ht="12.75">
      <c r="E18619" s="135"/>
    </row>
    <row r="18623" ht="12.75">
      <c r="E18623" s="135"/>
    </row>
    <row r="18627" ht="12.75">
      <c r="E18627" s="135"/>
    </row>
    <row r="18631" ht="12.75">
      <c r="E18631" s="135"/>
    </row>
    <row r="18635" ht="12.75">
      <c r="E18635" s="135"/>
    </row>
    <row r="18639" ht="12.75">
      <c r="E18639" s="135"/>
    </row>
    <row r="18643" ht="12.75">
      <c r="E18643" s="135"/>
    </row>
    <row r="18647" ht="12.75">
      <c r="E18647" s="135"/>
    </row>
    <row r="18651" ht="12.75">
      <c r="E18651" s="135"/>
    </row>
    <row r="18655" ht="12.75">
      <c r="E18655" s="135"/>
    </row>
    <row r="18659" ht="12.75">
      <c r="E18659" s="135"/>
    </row>
    <row r="18663" ht="12.75">
      <c r="E18663" s="135"/>
    </row>
    <row r="18667" ht="12.75">
      <c r="E18667" s="135"/>
    </row>
    <row r="18671" ht="12.75">
      <c r="E18671" s="135"/>
    </row>
    <row r="18675" ht="12.75">
      <c r="E18675" s="135"/>
    </row>
    <row r="18679" ht="12.75">
      <c r="E18679" s="135"/>
    </row>
    <row r="18683" ht="12.75">
      <c r="E18683" s="135"/>
    </row>
    <row r="18687" ht="12.75">
      <c r="E18687" s="135"/>
    </row>
    <row r="18691" ht="12.75">
      <c r="E18691" s="135"/>
    </row>
    <row r="18695" ht="12.75">
      <c r="E18695" s="135"/>
    </row>
    <row r="18699" ht="12.75">
      <c r="E18699" s="135"/>
    </row>
    <row r="18703" ht="12.75">
      <c r="E18703" s="135"/>
    </row>
    <row r="18707" ht="12.75">
      <c r="E18707" s="135"/>
    </row>
    <row r="18711" ht="12.75">
      <c r="E18711" s="135"/>
    </row>
    <row r="18715" ht="12.75">
      <c r="E18715" s="135"/>
    </row>
    <row r="18719" ht="12.75">
      <c r="E18719" s="135"/>
    </row>
    <row r="18723" ht="12.75">
      <c r="E18723" s="135"/>
    </row>
    <row r="18727" ht="12.75">
      <c r="E18727" s="135"/>
    </row>
    <row r="18731" ht="12.75">
      <c r="E18731" s="135"/>
    </row>
    <row r="18735" ht="12.75">
      <c r="E18735" s="135"/>
    </row>
    <row r="18739" ht="12.75">
      <c r="E18739" s="135"/>
    </row>
    <row r="18743" ht="12.75">
      <c r="E18743" s="135"/>
    </row>
    <row r="18747" ht="12.75">
      <c r="E18747" s="135"/>
    </row>
    <row r="18751" ht="12.75">
      <c r="E18751" s="135"/>
    </row>
    <row r="18755" ht="12.75">
      <c r="E18755" s="135"/>
    </row>
    <row r="18759" ht="12.75">
      <c r="E18759" s="135"/>
    </row>
    <row r="18763" ht="12.75">
      <c r="E18763" s="135"/>
    </row>
    <row r="18767" ht="12.75">
      <c r="E18767" s="135"/>
    </row>
    <row r="18771" ht="12.75">
      <c r="E18771" s="135"/>
    </row>
    <row r="18775" ht="12.75">
      <c r="E18775" s="135"/>
    </row>
    <row r="18779" ht="12.75">
      <c r="E18779" s="135"/>
    </row>
    <row r="18783" ht="12.75">
      <c r="E18783" s="135"/>
    </row>
    <row r="18787" ht="12.75">
      <c r="E18787" s="135"/>
    </row>
    <row r="18791" ht="12.75">
      <c r="E18791" s="135"/>
    </row>
    <row r="18795" ht="12.75">
      <c r="E18795" s="135"/>
    </row>
    <row r="18799" ht="12.75">
      <c r="E18799" s="135"/>
    </row>
    <row r="18803" ht="12.75">
      <c r="E18803" s="135"/>
    </row>
    <row r="18807" ht="12.75">
      <c r="E18807" s="135"/>
    </row>
    <row r="18811" ht="12.75">
      <c r="E18811" s="135"/>
    </row>
    <row r="18815" ht="12.75">
      <c r="E18815" s="135"/>
    </row>
    <row r="18819" ht="12.75">
      <c r="E18819" s="135"/>
    </row>
    <row r="18823" ht="12.75">
      <c r="E18823" s="135"/>
    </row>
    <row r="18827" ht="12.75">
      <c r="E18827" s="135"/>
    </row>
    <row r="18831" ht="12.75">
      <c r="E18831" s="135"/>
    </row>
    <row r="18835" ht="12.75">
      <c r="E18835" s="135"/>
    </row>
    <row r="18839" ht="12.75">
      <c r="E18839" s="135"/>
    </row>
    <row r="18843" ht="12.75">
      <c r="E18843" s="135"/>
    </row>
    <row r="18847" ht="12.75">
      <c r="E18847" s="135"/>
    </row>
    <row r="18851" ht="12.75">
      <c r="E18851" s="135"/>
    </row>
    <row r="18855" ht="12.75">
      <c r="E18855" s="135"/>
    </row>
    <row r="18859" ht="12.75">
      <c r="E18859" s="135"/>
    </row>
    <row r="18863" ht="12.75">
      <c r="E18863" s="135"/>
    </row>
    <row r="18867" ht="12.75">
      <c r="E18867" s="135"/>
    </row>
    <row r="18871" ht="12.75">
      <c r="E18871" s="135"/>
    </row>
    <row r="18875" ht="12.75">
      <c r="E18875" s="135"/>
    </row>
    <row r="18879" ht="12.75">
      <c r="E18879" s="135"/>
    </row>
    <row r="18883" ht="12.75">
      <c r="E18883" s="135"/>
    </row>
    <row r="18887" ht="12.75">
      <c r="E18887" s="135"/>
    </row>
    <row r="18891" ht="12.75">
      <c r="E18891" s="135"/>
    </row>
    <row r="18895" ht="12.75">
      <c r="E18895" s="135"/>
    </row>
    <row r="18899" ht="12.75">
      <c r="E18899" s="135"/>
    </row>
    <row r="18903" ht="12.75">
      <c r="E18903" s="135"/>
    </row>
    <row r="18907" ht="12.75">
      <c r="E18907" s="135"/>
    </row>
    <row r="18911" ht="12.75">
      <c r="E18911" s="135"/>
    </row>
    <row r="18915" ht="12.75">
      <c r="E18915" s="135"/>
    </row>
    <row r="18919" ht="12.75">
      <c r="E18919" s="135"/>
    </row>
    <row r="18923" ht="12.75">
      <c r="E18923" s="135"/>
    </row>
    <row r="18927" ht="12.75">
      <c r="E18927" s="135"/>
    </row>
    <row r="18931" ht="12.75">
      <c r="E18931" s="135"/>
    </row>
    <row r="18935" ht="12.75">
      <c r="E18935" s="135"/>
    </row>
    <row r="18939" ht="12.75">
      <c r="E18939" s="135"/>
    </row>
    <row r="18943" ht="12.75">
      <c r="E18943" s="135"/>
    </row>
    <row r="18947" ht="12.75">
      <c r="E18947" s="135"/>
    </row>
    <row r="18951" ht="12.75">
      <c r="E18951" s="135"/>
    </row>
    <row r="18955" ht="12.75">
      <c r="E18955" s="135"/>
    </row>
    <row r="18959" ht="12.75">
      <c r="E18959" s="135"/>
    </row>
    <row r="18963" ht="12.75">
      <c r="E18963" s="135"/>
    </row>
    <row r="18967" ht="12.75">
      <c r="E18967" s="135"/>
    </row>
    <row r="18971" ht="12.75">
      <c r="E18971" s="135"/>
    </row>
    <row r="18975" ht="12.75">
      <c r="E18975" s="135"/>
    </row>
    <row r="18979" ht="12.75">
      <c r="E18979" s="135"/>
    </row>
    <row r="18983" ht="12.75">
      <c r="E18983" s="135"/>
    </row>
    <row r="18987" ht="12.75">
      <c r="E18987" s="135"/>
    </row>
    <row r="18991" ht="12.75">
      <c r="E18991" s="135"/>
    </row>
    <row r="18995" ht="12.75">
      <c r="E18995" s="135"/>
    </row>
    <row r="18999" ht="12.75">
      <c r="E18999" s="135"/>
    </row>
    <row r="19003" ht="12.75">
      <c r="E19003" s="135"/>
    </row>
    <row r="19007" ht="12.75">
      <c r="E19007" s="135"/>
    </row>
    <row r="19011" ht="12.75">
      <c r="E19011" s="135"/>
    </row>
    <row r="19015" ht="12.75">
      <c r="E19015" s="135"/>
    </row>
    <row r="19019" ht="12.75">
      <c r="E19019" s="135"/>
    </row>
    <row r="19023" ht="12.75">
      <c r="E19023" s="135"/>
    </row>
    <row r="19027" ht="12.75">
      <c r="E19027" s="135"/>
    </row>
    <row r="19031" ht="12.75">
      <c r="E19031" s="135"/>
    </row>
    <row r="19035" ht="12.75">
      <c r="E19035" s="135"/>
    </row>
    <row r="19039" ht="12.75">
      <c r="E19039" s="135"/>
    </row>
    <row r="19043" ht="12.75">
      <c r="E19043" s="135"/>
    </row>
    <row r="19047" ht="12.75">
      <c r="E19047" s="135"/>
    </row>
    <row r="19051" ht="12.75">
      <c r="E19051" s="135"/>
    </row>
    <row r="19055" ht="12.75">
      <c r="E19055" s="135"/>
    </row>
    <row r="19059" ht="12.75">
      <c r="E19059" s="135"/>
    </row>
    <row r="19063" ht="12.75">
      <c r="E19063" s="135"/>
    </row>
    <row r="19067" ht="12.75">
      <c r="E19067" s="135"/>
    </row>
    <row r="19071" ht="12.75">
      <c r="E19071" s="135"/>
    </row>
    <row r="19075" ht="12.75">
      <c r="E19075" s="135"/>
    </row>
    <row r="19079" ht="12.75">
      <c r="E19079" s="135"/>
    </row>
    <row r="19083" ht="12.75">
      <c r="E19083" s="135"/>
    </row>
    <row r="19087" ht="12.75">
      <c r="E19087" s="135"/>
    </row>
    <row r="19091" ht="12.75">
      <c r="E19091" s="135"/>
    </row>
    <row r="19095" ht="12.75">
      <c r="E19095" s="135"/>
    </row>
    <row r="19099" ht="12.75">
      <c r="E19099" s="135"/>
    </row>
    <row r="19103" ht="12.75">
      <c r="E19103" s="135"/>
    </row>
    <row r="19107" ht="12.75">
      <c r="E19107" s="135"/>
    </row>
    <row r="19111" ht="12.75">
      <c r="E19111" s="135"/>
    </row>
    <row r="19115" ht="12.75">
      <c r="E19115" s="135"/>
    </row>
    <row r="19119" ht="12.75">
      <c r="E19119" s="135"/>
    </row>
    <row r="19123" ht="12.75">
      <c r="E19123" s="135"/>
    </row>
    <row r="19127" ht="12.75">
      <c r="E19127" s="135"/>
    </row>
    <row r="19131" ht="12.75">
      <c r="E19131" s="135"/>
    </row>
    <row r="19135" ht="12.75">
      <c r="E19135" s="135"/>
    </row>
    <row r="19139" ht="12.75">
      <c r="E19139" s="135"/>
    </row>
    <row r="19143" ht="12.75">
      <c r="E19143" s="135"/>
    </row>
    <row r="19147" ht="12.75">
      <c r="E19147" s="135"/>
    </row>
    <row r="19151" ht="12.75">
      <c r="E19151" s="135"/>
    </row>
    <row r="19155" ht="12.75">
      <c r="E19155" s="135"/>
    </row>
    <row r="19159" ht="12.75">
      <c r="E19159" s="135"/>
    </row>
    <row r="19163" ht="12.75">
      <c r="E19163" s="135"/>
    </row>
    <row r="19167" ht="12.75">
      <c r="E19167" s="135"/>
    </row>
    <row r="19171" ht="12.75">
      <c r="E19171" s="135"/>
    </row>
    <row r="19175" ht="12.75">
      <c r="E19175" s="135"/>
    </row>
    <row r="19179" ht="12.75">
      <c r="E19179" s="135"/>
    </row>
    <row r="19183" ht="12.75">
      <c r="E19183" s="135"/>
    </row>
    <row r="19187" ht="12.75">
      <c r="E19187" s="135"/>
    </row>
    <row r="19191" ht="12.75">
      <c r="E19191" s="135"/>
    </row>
    <row r="19195" ht="12.75">
      <c r="E19195" s="135"/>
    </row>
    <row r="19199" ht="12.75">
      <c r="E19199" s="135"/>
    </row>
    <row r="19203" ht="12.75">
      <c r="E19203" s="135"/>
    </row>
    <row r="19207" ht="12.75">
      <c r="E19207" s="135"/>
    </row>
    <row r="19211" ht="12.75">
      <c r="E19211" s="135"/>
    </row>
    <row r="19215" ht="12.75">
      <c r="E19215" s="135"/>
    </row>
    <row r="19219" ht="12.75">
      <c r="E19219" s="135"/>
    </row>
    <row r="19223" ht="12.75">
      <c r="E19223" s="135"/>
    </row>
    <row r="19227" ht="12.75">
      <c r="E19227" s="135"/>
    </row>
    <row r="19231" ht="12.75">
      <c r="E19231" s="135"/>
    </row>
    <row r="19235" ht="12.75">
      <c r="E19235" s="135"/>
    </row>
    <row r="19239" ht="12.75">
      <c r="E19239" s="135"/>
    </row>
    <row r="19243" ht="12.75">
      <c r="E19243" s="135"/>
    </row>
    <row r="19247" ht="12.75">
      <c r="E19247" s="135"/>
    </row>
    <row r="19251" ht="12.75">
      <c r="E19251" s="135"/>
    </row>
    <row r="19255" ht="12.75">
      <c r="E19255" s="135"/>
    </row>
    <row r="19259" ht="12.75">
      <c r="E19259" s="135"/>
    </row>
    <row r="19263" ht="12.75">
      <c r="E19263" s="135"/>
    </row>
    <row r="19267" ht="12.75">
      <c r="E19267" s="135"/>
    </row>
    <row r="19271" ht="12.75">
      <c r="E19271" s="135"/>
    </row>
    <row r="19275" ht="12.75">
      <c r="E19275" s="135"/>
    </row>
    <row r="19279" ht="12.75">
      <c r="E19279" s="135"/>
    </row>
    <row r="19283" ht="12.75">
      <c r="E19283" s="135"/>
    </row>
    <row r="19287" ht="12.75">
      <c r="E19287" s="135"/>
    </row>
    <row r="19291" ht="12.75">
      <c r="E19291" s="135"/>
    </row>
    <row r="19295" ht="12.75">
      <c r="E19295" s="135"/>
    </row>
    <row r="19299" ht="12.75">
      <c r="E19299" s="135"/>
    </row>
    <row r="19303" ht="12.75">
      <c r="E19303" s="135"/>
    </row>
    <row r="19307" ht="12.75">
      <c r="E19307" s="135"/>
    </row>
    <row r="19311" ht="12.75">
      <c r="E19311" s="135"/>
    </row>
    <row r="19315" ht="12.75">
      <c r="E19315" s="135"/>
    </row>
    <row r="19319" ht="12.75">
      <c r="E19319" s="135"/>
    </row>
    <row r="19323" ht="12.75">
      <c r="E19323" s="135"/>
    </row>
    <row r="19327" ht="12.75">
      <c r="E19327" s="135"/>
    </row>
    <row r="19331" ht="12.75">
      <c r="E19331" s="135"/>
    </row>
    <row r="19335" ht="12.75">
      <c r="E19335" s="135"/>
    </row>
    <row r="19339" ht="12.75">
      <c r="E19339" s="135"/>
    </row>
    <row r="19343" ht="12.75">
      <c r="E19343" s="135"/>
    </row>
    <row r="19347" ht="12.75">
      <c r="E19347" s="135"/>
    </row>
    <row r="19351" ht="12.75">
      <c r="E19351" s="135"/>
    </row>
    <row r="19355" ht="12.75">
      <c r="E19355" s="135"/>
    </row>
    <row r="19359" ht="12.75">
      <c r="E19359" s="135"/>
    </row>
    <row r="19363" ht="12.75">
      <c r="E19363" s="135"/>
    </row>
    <row r="19367" ht="12.75">
      <c r="E19367" s="135"/>
    </row>
    <row r="19371" ht="12.75">
      <c r="E19371" s="135"/>
    </row>
    <row r="19375" ht="12.75">
      <c r="E19375" s="135"/>
    </row>
    <row r="19379" ht="12.75">
      <c r="E19379" s="135"/>
    </row>
    <row r="19383" ht="12.75">
      <c r="E19383" s="135"/>
    </row>
    <row r="19387" ht="12.75">
      <c r="E19387" s="135"/>
    </row>
    <row r="19391" ht="12.75">
      <c r="E19391" s="135"/>
    </row>
    <row r="19395" ht="12.75">
      <c r="E19395" s="135"/>
    </row>
    <row r="19399" ht="12.75">
      <c r="E19399" s="135"/>
    </row>
    <row r="19403" ht="12.75">
      <c r="E19403" s="135"/>
    </row>
    <row r="19407" ht="12.75">
      <c r="E19407" s="135"/>
    </row>
    <row r="19411" ht="12.75">
      <c r="E19411" s="135"/>
    </row>
    <row r="19415" ht="12.75">
      <c r="E19415" s="135"/>
    </row>
    <row r="19419" ht="12.75">
      <c r="E19419" s="135"/>
    </row>
    <row r="19423" ht="12.75">
      <c r="E19423" s="135"/>
    </row>
    <row r="19427" ht="12.75">
      <c r="E19427" s="135"/>
    </row>
    <row r="19431" ht="12.75">
      <c r="E19431" s="135"/>
    </row>
    <row r="19435" ht="12.75">
      <c r="E19435" s="135"/>
    </row>
    <row r="19439" ht="12.75">
      <c r="E19439" s="135"/>
    </row>
    <row r="19443" ht="12.75">
      <c r="E19443" s="135"/>
    </row>
    <row r="19447" ht="12.75">
      <c r="E19447" s="135"/>
    </row>
    <row r="19451" ht="12.75">
      <c r="E19451" s="135"/>
    </row>
    <row r="19455" ht="12.75">
      <c r="E19455" s="135"/>
    </row>
    <row r="19459" ht="12.75">
      <c r="E19459" s="135"/>
    </row>
    <row r="19463" ht="12.75">
      <c r="E19463" s="135"/>
    </row>
    <row r="19467" ht="12.75">
      <c r="E19467" s="135"/>
    </row>
    <row r="19471" ht="12.75">
      <c r="E19471" s="135"/>
    </row>
    <row r="19475" ht="12.75">
      <c r="E19475" s="135"/>
    </row>
    <row r="19479" ht="12.75">
      <c r="E19479" s="135"/>
    </row>
    <row r="19483" ht="12.75">
      <c r="E19483" s="135"/>
    </row>
    <row r="19487" ht="12.75">
      <c r="E19487" s="135"/>
    </row>
    <row r="19491" ht="12.75">
      <c r="E19491" s="135"/>
    </row>
    <row r="19495" ht="12.75">
      <c r="E19495" s="135"/>
    </row>
    <row r="19499" ht="12.75">
      <c r="E19499" s="135"/>
    </row>
    <row r="19503" ht="12.75">
      <c r="E19503" s="135"/>
    </row>
    <row r="19507" ht="12.75">
      <c r="E19507" s="135"/>
    </row>
    <row r="19511" ht="12.75">
      <c r="E19511" s="135"/>
    </row>
    <row r="19515" ht="12.75">
      <c r="E19515" s="135"/>
    </row>
    <row r="19519" ht="12.75">
      <c r="E19519" s="135"/>
    </row>
    <row r="19523" ht="12.75">
      <c r="E19523" s="135"/>
    </row>
    <row r="19527" ht="12.75">
      <c r="E19527" s="135"/>
    </row>
    <row r="19531" ht="12.75">
      <c r="E19531" s="135"/>
    </row>
    <row r="19535" ht="12.75">
      <c r="E19535" s="135"/>
    </row>
    <row r="19539" ht="12.75">
      <c r="E19539" s="135"/>
    </row>
    <row r="19543" ht="12.75">
      <c r="E19543" s="135"/>
    </row>
    <row r="19547" ht="12.75">
      <c r="E19547" s="135"/>
    </row>
    <row r="19551" ht="12.75">
      <c r="E19551" s="135"/>
    </row>
    <row r="19555" ht="12.75">
      <c r="E19555" s="135"/>
    </row>
    <row r="19559" ht="12.75">
      <c r="E19559" s="135"/>
    </row>
    <row r="19563" ht="12.75">
      <c r="E19563" s="135"/>
    </row>
    <row r="19567" ht="12.75">
      <c r="E19567" s="135"/>
    </row>
    <row r="19571" ht="12.75">
      <c r="E19571" s="135"/>
    </row>
    <row r="19575" ht="12.75">
      <c r="E19575" s="135"/>
    </row>
    <row r="19579" ht="12.75">
      <c r="E19579" s="135"/>
    </row>
    <row r="19583" ht="12.75">
      <c r="E19583" s="135"/>
    </row>
    <row r="19587" ht="12.75">
      <c r="E19587" s="135"/>
    </row>
    <row r="19591" ht="12.75">
      <c r="E19591" s="135"/>
    </row>
    <row r="19595" ht="12.75">
      <c r="E19595" s="135"/>
    </row>
    <row r="19599" ht="12.75">
      <c r="E19599" s="135"/>
    </row>
    <row r="19603" ht="12.75">
      <c r="E19603" s="135"/>
    </row>
    <row r="19607" ht="12.75">
      <c r="E19607" s="135"/>
    </row>
    <row r="19611" ht="12.75">
      <c r="E19611" s="135"/>
    </row>
    <row r="19615" ht="12.75">
      <c r="E19615" s="135"/>
    </row>
    <row r="19619" ht="12.75">
      <c r="E19619" s="135"/>
    </row>
    <row r="19623" ht="12.75">
      <c r="E19623" s="135"/>
    </row>
    <row r="19627" ht="12.75">
      <c r="E19627" s="135"/>
    </row>
    <row r="19631" ht="12.75">
      <c r="E19631" s="135"/>
    </row>
    <row r="19635" ht="12.75">
      <c r="E19635" s="135"/>
    </row>
    <row r="19639" ht="12.75">
      <c r="E19639" s="135"/>
    </row>
    <row r="19643" ht="12.75">
      <c r="E19643" s="135"/>
    </row>
    <row r="19647" ht="12.75">
      <c r="E19647" s="135"/>
    </row>
    <row r="19651" ht="12.75">
      <c r="E19651" s="135"/>
    </row>
    <row r="19655" ht="12.75">
      <c r="E19655" s="135"/>
    </row>
    <row r="19659" ht="12.75">
      <c r="E19659" s="135"/>
    </row>
    <row r="19663" ht="12.75">
      <c r="E19663" s="135"/>
    </row>
    <row r="19667" ht="12.75">
      <c r="E19667" s="135"/>
    </row>
    <row r="19671" ht="12.75">
      <c r="E19671" s="135"/>
    </row>
    <row r="19675" ht="12.75">
      <c r="E19675" s="135"/>
    </row>
    <row r="19679" ht="12.75">
      <c r="E19679" s="135"/>
    </row>
    <row r="19683" ht="12.75">
      <c r="E19683" s="135"/>
    </row>
    <row r="19687" ht="12.75">
      <c r="E19687" s="135"/>
    </row>
    <row r="19691" ht="12.75">
      <c r="E19691" s="135"/>
    </row>
    <row r="19695" ht="12.75">
      <c r="E19695" s="135"/>
    </row>
    <row r="19699" ht="12.75">
      <c r="E19699" s="135"/>
    </row>
    <row r="19703" ht="12.75">
      <c r="E19703" s="135"/>
    </row>
    <row r="19707" ht="12.75">
      <c r="E19707" s="135"/>
    </row>
    <row r="19711" ht="12.75">
      <c r="E19711" s="135"/>
    </row>
    <row r="19715" ht="12.75">
      <c r="E19715" s="135"/>
    </row>
    <row r="19719" ht="12.75">
      <c r="E19719" s="135"/>
    </row>
    <row r="19723" ht="12.75">
      <c r="E19723" s="135"/>
    </row>
    <row r="19727" ht="12.75">
      <c r="E19727" s="135"/>
    </row>
    <row r="19731" ht="12.75">
      <c r="E19731" s="135"/>
    </row>
    <row r="19735" ht="12.75">
      <c r="E19735" s="135"/>
    </row>
    <row r="19739" ht="12.75">
      <c r="E19739" s="135"/>
    </row>
    <row r="19743" ht="12.75">
      <c r="E19743" s="135"/>
    </row>
    <row r="19747" ht="12.75">
      <c r="E19747" s="135"/>
    </row>
    <row r="19751" ht="12.75">
      <c r="E19751" s="135"/>
    </row>
    <row r="19755" ht="12.75">
      <c r="E19755" s="135"/>
    </row>
    <row r="19759" ht="12.75">
      <c r="E19759" s="135"/>
    </row>
    <row r="19763" ht="12.75">
      <c r="E19763" s="135"/>
    </row>
    <row r="19767" ht="12.75">
      <c r="E19767" s="135"/>
    </row>
    <row r="19771" ht="12.75">
      <c r="E19771" s="135"/>
    </row>
    <row r="19775" ht="12.75">
      <c r="E19775" s="135"/>
    </row>
    <row r="19779" ht="12.75">
      <c r="E19779" s="135"/>
    </row>
    <row r="19783" ht="12.75">
      <c r="E19783" s="135"/>
    </row>
    <row r="19787" ht="12.75">
      <c r="E19787" s="135"/>
    </row>
    <row r="19791" ht="12.75">
      <c r="E19791" s="135"/>
    </row>
    <row r="19795" ht="12.75">
      <c r="E19795" s="135"/>
    </row>
    <row r="19799" ht="12.75">
      <c r="E19799" s="135"/>
    </row>
    <row r="19803" ht="12.75">
      <c r="E19803" s="135"/>
    </row>
    <row r="19807" ht="12.75">
      <c r="E19807" s="135"/>
    </row>
    <row r="19811" ht="12.75">
      <c r="E19811" s="135"/>
    </row>
    <row r="19815" ht="12.75">
      <c r="E19815" s="135"/>
    </row>
    <row r="19819" ht="12.75">
      <c r="E19819" s="135"/>
    </row>
    <row r="19823" ht="12.75">
      <c r="E19823" s="135"/>
    </row>
    <row r="19827" ht="12.75">
      <c r="E19827" s="135"/>
    </row>
    <row r="19831" ht="12.75">
      <c r="E19831" s="135"/>
    </row>
    <row r="19835" ht="12.75">
      <c r="E19835" s="135"/>
    </row>
    <row r="19839" ht="12.75">
      <c r="E19839" s="135"/>
    </row>
    <row r="19843" ht="12.75">
      <c r="E19843" s="135"/>
    </row>
    <row r="19847" ht="12.75">
      <c r="E19847" s="135"/>
    </row>
    <row r="19851" ht="12.75">
      <c r="E19851" s="135"/>
    </row>
    <row r="19855" ht="12.75">
      <c r="E19855" s="135"/>
    </row>
    <row r="19859" ht="12.75">
      <c r="E19859" s="135"/>
    </row>
    <row r="19863" ht="12.75">
      <c r="E19863" s="135"/>
    </row>
    <row r="19867" ht="12.75">
      <c r="E19867" s="135"/>
    </row>
    <row r="19871" ht="12.75">
      <c r="E19871" s="135"/>
    </row>
    <row r="19875" ht="12.75">
      <c r="E19875" s="135"/>
    </row>
    <row r="19879" ht="12.75">
      <c r="E19879" s="135"/>
    </row>
    <row r="19883" ht="12.75">
      <c r="E19883" s="135"/>
    </row>
    <row r="19887" ht="12.75">
      <c r="E19887" s="135"/>
    </row>
    <row r="19891" ht="12.75">
      <c r="E19891" s="135"/>
    </row>
    <row r="19895" ht="12.75">
      <c r="E19895" s="135"/>
    </row>
    <row r="19899" ht="12.75">
      <c r="E19899" s="135"/>
    </row>
    <row r="19903" ht="12.75">
      <c r="E19903" s="135"/>
    </row>
    <row r="19907" ht="12.75">
      <c r="E19907" s="135"/>
    </row>
    <row r="19911" ht="12.75">
      <c r="E19911" s="135"/>
    </row>
    <row r="19915" ht="12.75">
      <c r="E19915" s="135"/>
    </row>
    <row r="19919" ht="12.75">
      <c r="E19919" s="135"/>
    </row>
    <row r="19923" ht="12.75">
      <c r="E19923" s="135"/>
    </row>
    <row r="19927" ht="12.75">
      <c r="E19927" s="135"/>
    </row>
    <row r="19931" ht="12.75">
      <c r="E19931" s="135"/>
    </row>
    <row r="19935" ht="12.75">
      <c r="E19935" s="135"/>
    </row>
    <row r="19939" ht="12.75">
      <c r="E19939" s="135"/>
    </row>
    <row r="19943" ht="12.75">
      <c r="E19943" s="135"/>
    </row>
    <row r="19947" ht="12.75">
      <c r="E19947" s="135"/>
    </row>
    <row r="19951" ht="12.75">
      <c r="E19951" s="135"/>
    </row>
    <row r="19955" ht="12.75">
      <c r="E19955" s="135"/>
    </row>
    <row r="19959" ht="12.75">
      <c r="E19959" s="135"/>
    </row>
    <row r="19963" ht="12.75">
      <c r="E19963" s="135"/>
    </row>
    <row r="19967" ht="12.75">
      <c r="E19967" s="135"/>
    </row>
    <row r="19971" ht="12.75">
      <c r="E19971" s="135"/>
    </row>
    <row r="19975" ht="12.75">
      <c r="E19975" s="135"/>
    </row>
    <row r="19979" ht="12.75">
      <c r="E19979" s="135"/>
    </row>
    <row r="19983" ht="12.75">
      <c r="E19983" s="135"/>
    </row>
    <row r="19987" ht="12.75">
      <c r="E19987" s="135"/>
    </row>
    <row r="19991" ht="12.75">
      <c r="E19991" s="135"/>
    </row>
    <row r="19995" ht="12.75">
      <c r="E19995" s="135"/>
    </row>
    <row r="19999" ht="12.75">
      <c r="E19999" s="135"/>
    </row>
    <row r="20003" ht="12.75">
      <c r="E20003" s="135"/>
    </row>
    <row r="20007" ht="12.75">
      <c r="E20007" s="135"/>
    </row>
    <row r="20011" ht="12.75">
      <c r="E20011" s="135"/>
    </row>
    <row r="20015" ht="12.75">
      <c r="E20015" s="135"/>
    </row>
    <row r="20019" ht="12.75">
      <c r="E20019" s="135"/>
    </row>
    <row r="20023" ht="12.75">
      <c r="E20023" s="135"/>
    </row>
    <row r="20027" ht="12.75">
      <c r="E20027" s="135"/>
    </row>
    <row r="20031" ht="12.75">
      <c r="E20031" s="135"/>
    </row>
    <row r="20035" ht="12.75">
      <c r="E20035" s="135"/>
    </row>
    <row r="20039" ht="12.75">
      <c r="E20039" s="135"/>
    </row>
    <row r="20043" ht="12.75">
      <c r="E20043" s="135"/>
    </row>
    <row r="20047" ht="12.75">
      <c r="E20047" s="135"/>
    </row>
    <row r="20051" ht="12.75">
      <c r="E20051" s="135"/>
    </row>
    <row r="20055" ht="12.75">
      <c r="E20055" s="135"/>
    </row>
    <row r="20059" ht="12.75">
      <c r="E20059" s="135"/>
    </row>
    <row r="20063" ht="12.75">
      <c r="E20063" s="135"/>
    </row>
    <row r="20067" ht="12.75">
      <c r="E20067" s="135"/>
    </row>
    <row r="20071" ht="12.75">
      <c r="E20071" s="135"/>
    </row>
    <row r="20075" ht="12.75">
      <c r="E20075" s="135"/>
    </row>
    <row r="20079" ht="12.75">
      <c r="E20079" s="135"/>
    </row>
    <row r="20083" ht="12.75">
      <c r="E20083" s="135"/>
    </row>
    <row r="20087" ht="12.75">
      <c r="E20087" s="135"/>
    </row>
    <row r="20091" ht="12.75">
      <c r="E20091" s="135"/>
    </row>
    <row r="20095" ht="12.75">
      <c r="E20095" s="135"/>
    </row>
    <row r="20099" ht="12.75">
      <c r="E20099" s="135"/>
    </row>
    <row r="20103" ht="12.75">
      <c r="E20103" s="135"/>
    </row>
    <row r="20107" ht="12.75">
      <c r="E20107" s="135"/>
    </row>
    <row r="20111" ht="12.75">
      <c r="E20111" s="135"/>
    </row>
    <row r="20115" ht="12.75">
      <c r="E20115" s="135"/>
    </row>
    <row r="20119" ht="12.75">
      <c r="E20119" s="135"/>
    </row>
    <row r="20123" ht="12.75">
      <c r="E20123" s="135"/>
    </row>
    <row r="20127" ht="12.75">
      <c r="E20127" s="135"/>
    </row>
    <row r="20131" ht="12.75">
      <c r="E20131" s="135"/>
    </row>
    <row r="20135" ht="12.75">
      <c r="E20135" s="135"/>
    </row>
    <row r="20139" ht="12.75">
      <c r="E20139" s="135"/>
    </row>
    <row r="20143" ht="12.75">
      <c r="E20143" s="135"/>
    </row>
    <row r="20147" ht="12.75">
      <c r="E20147" s="135"/>
    </row>
    <row r="20151" ht="12.75">
      <c r="E20151" s="135"/>
    </row>
    <row r="20155" ht="12.75">
      <c r="E20155" s="135"/>
    </row>
    <row r="20159" ht="12.75">
      <c r="E20159" s="135"/>
    </row>
    <row r="20163" ht="12.75">
      <c r="E20163" s="135"/>
    </row>
    <row r="20167" ht="12.75">
      <c r="E20167" s="135"/>
    </row>
    <row r="20171" ht="12.75">
      <c r="E20171" s="135"/>
    </row>
    <row r="20175" ht="12.75">
      <c r="E20175" s="135"/>
    </row>
    <row r="20179" ht="12.75">
      <c r="E20179" s="135"/>
    </row>
    <row r="20183" ht="12.75">
      <c r="E20183" s="135"/>
    </row>
    <row r="20187" ht="12.75">
      <c r="E20187" s="135"/>
    </row>
    <row r="20191" ht="12.75">
      <c r="E20191" s="135"/>
    </row>
    <row r="20195" ht="12.75">
      <c r="E20195" s="135"/>
    </row>
    <row r="20199" ht="12.75">
      <c r="E20199" s="135"/>
    </row>
    <row r="20203" ht="12.75">
      <c r="E20203" s="135"/>
    </row>
    <row r="20207" ht="12.75">
      <c r="E20207" s="135"/>
    </row>
    <row r="20211" ht="12.75">
      <c r="E20211" s="135"/>
    </row>
    <row r="20215" ht="12.75">
      <c r="E20215" s="135"/>
    </row>
    <row r="20219" ht="12.75">
      <c r="E20219" s="135"/>
    </row>
    <row r="20223" ht="12.75">
      <c r="E20223" s="135"/>
    </row>
    <row r="20227" ht="12.75">
      <c r="E20227" s="135"/>
    </row>
    <row r="20231" ht="12.75">
      <c r="E20231" s="135"/>
    </row>
    <row r="20235" ht="12.75">
      <c r="E20235" s="135"/>
    </row>
    <row r="20239" ht="12.75">
      <c r="E20239" s="135"/>
    </row>
    <row r="20243" ht="12.75">
      <c r="E20243" s="135"/>
    </row>
    <row r="20247" ht="12.75">
      <c r="E20247" s="135"/>
    </row>
    <row r="20251" ht="12.75">
      <c r="E20251" s="135"/>
    </row>
    <row r="20255" ht="12.75">
      <c r="E20255" s="135"/>
    </row>
    <row r="20259" ht="12.75">
      <c r="E20259" s="135"/>
    </row>
    <row r="20263" ht="12.75">
      <c r="E20263" s="135"/>
    </row>
    <row r="20267" ht="12.75">
      <c r="E20267" s="135"/>
    </row>
    <row r="20271" ht="12.75">
      <c r="E20271" s="135"/>
    </row>
    <row r="20275" ht="12.75">
      <c r="E20275" s="135"/>
    </row>
    <row r="20279" ht="12.75">
      <c r="E20279" s="135"/>
    </row>
    <row r="20283" ht="12.75">
      <c r="E20283" s="135"/>
    </row>
    <row r="20287" ht="12.75">
      <c r="E20287" s="135"/>
    </row>
    <row r="20291" ht="12.75">
      <c r="E20291" s="135"/>
    </row>
    <row r="20295" ht="12.75">
      <c r="E20295" s="135"/>
    </row>
    <row r="20299" ht="12.75">
      <c r="E20299" s="135"/>
    </row>
    <row r="20303" ht="12.75">
      <c r="E20303" s="135"/>
    </row>
    <row r="20307" ht="12.75">
      <c r="E20307" s="135"/>
    </row>
    <row r="20311" ht="12.75">
      <c r="E20311" s="135"/>
    </row>
    <row r="20315" ht="12.75">
      <c r="E20315" s="135"/>
    </row>
    <row r="20319" ht="12.75">
      <c r="E20319" s="135"/>
    </row>
    <row r="20323" ht="12.75">
      <c r="E20323" s="135"/>
    </row>
    <row r="20327" ht="12.75">
      <c r="E20327" s="135"/>
    </row>
    <row r="20331" ht="12.75">
      <c r="E20331" s="135"/>
    </row>
    <row r="20335" ht="12.75">
      <c r="E20335" s="135"/>
    </row>
    <row r="20339" ht="12.75">
      <c r="E20339" s="135"/>
    </row>
    <row r="20343" ht="12.75">
      <c r="E20343" s="135"/>
    </row>
    <row r="20347" ht="12.75">
      <c r="E20347" s="135"/>
    </row>
    <row r="20351" ht="12.75">
      <c r="E20351" s="135"/>
    </row>
    <row r="20355" ht="12.75">
      <c r="E20355" s="135"/>
    </row>
    <row r="20359" ht="12.75">
      <c r="E20359" s="135"/>
    </row>
    <row r="20363" ht="12.75">
      <c r="E20363" s="135"/>
    </row>
    <row r="20367" ht="12.75">
      <c r="E20367" s="135"/>
    </row>
    <row r="20371" ht="12.75">
      <c r="E20371" s="135"/>
    </row>
    <row r="20375" ht="12.75">
      <c r="E20375" s="135"/>
    </row>
    <row r="20379" ht="12.75">
      <c r="E20379" s="135"/>
    </row>
    <row r="20383" ht="12.75">
      <c r="E20383" s="135"/>
    </row>
    <row r="20387" ht="12.75">
      <c r="E20387" s="135"/>
    </row>
    <row r="20391" ht="12.75">
      <c r="E20391" s="135"/>
    </row>
    <row r="20395" ht="12.75">
      <c r="E20395" s="135"/>
    </row>
    <row r="20399" ht="12.75">
      <c r="E20399" s="135"/>
    </row>
    <row r="20403" ht="12.75">
      <c r="E20403" s="135"/>
    </row>
    <row r="20407" ht="12.75">
      <c r="E20407" s="135"/>
    </row>
    <row r="20411" ht="12.75">
      <c r="E20411" s="135"/>
    </row>
    <row r="20415" ht="12.75">
      <c r="E20415" s="135"/>
    </row>
    <row r="20419" ht="12.75">
      <c r="E20419" s="135"/>
    </row>
    <row r="20423" ht="12.75">
      <c r="E20423" s="135"/>
    </row>
    <row r="20427" ht="12.75">
      <c r="E20427" s="135"/>
    </row>
    <row r="20431" ht="12.75">
      <c r="E20431" s="135"/>
    </row>
    <row r="20435" ht="12.75">
      <c r="E20435" s="135"/>
    </row>
    <row r="20439" ht="12.75">
      <c r="E20439" s="135"/>
    </row>
    <row r="20443" ht="12.75">
      <c r="E20443" s="135"/>
    </row>
    <row r="20447" ht="12.75">
      <c r="E20447" s="135"/>
    </row>
    <row r="20451" ht="12.75">
      <c r="E20451" s="135"/>
    </row>
    <row r="20455" ht="12.75">
      <c r="E20455" s="135"/>
    </row>
    <row r="20459" ht="12.75">
      <c r="E20459" s="135"/>
    </row>
    <row r="20463" ht="12.75">
      <c r="E20463" s="135"/>
    </row>
    <row r="20467" ht="12.75">
      <c r="E20467" s="135"/>
    </row>
    <row r="20471" ht="12.75">
      <c r="E20471" s="135"/>
    </row>
    <row r="20475" ht="12.75">
      <c r="E20475" s="135"/>
    </row>
    <row r="20479" ht="12.75">
      <c r="E20479" s="135"/>
    </row>
    <row r="20483" ht="12.75">
      <c r="E20483" s="135"/>
    </row>
    <row r="20487" ht="12.75">
      <c r="E20487" s="135"/>
    </row>
    <row r="20491" ht="12.75">
      <c r="E20491" s="135"/>
    </row>
    <row r="20495" ht="12.75">
      <c r="E20495" s="135"/>
    </row>
    <row r="20499" ht="12.75">
      <c r="E20499" s="135"/>
    </row>
    <row r="20503" ht="12.75">
      <c r="E20503" s="135"/>
    </row>
    <row r="20507" ht="12.75">
      <c r="E20507" s="135"/>
    </row>
    <row r="20511" ht="12.75">
      <c r="E20511" s="135"/>
    </row>
    <row r="20515" ht="12.75">
      <c r="E20515" s="135"/>
    </row>
    <row r="20519" ht="12.75">
      <c r="E20519" s="135"/>
    </row>
    <row r="20523" ht="12.75">
      <c r="E20523" s="135"/>
    </row>
    <row r="20527" ht="12.75">
      <c r="E20527" s="135"/>
    </row>
    <row r="20531" ht="12.75">
      <c r="E20531" s="135"/>
    </row>
    <row r="20535" ht="12.75">
      <c r="E20535" s="135"/>
    </row>
    <row r="20539" ht="12.75">
      <c r="E20539" s="135"/>
    </row>
    <row r="20543" ht="12.75">
      <c r="E20543" s="135"/>
    </row>
    <row r="20547" ht="12.75">
      <c r="E20547" s="135"/>
    </row>
    <row r="20551" ht="12.75">
      <c r="E20551" s="135"/>
    </row>
    <row r="20555" ht="12.75">
      <c r="E20555" s="135"/>
    </row>
    <row r="20559" ht="12.75">
      <c r="E20559" s="135"/>
    </row>
    <row r="20563" ht="12.75">
      <c r="E20563" s="135"/>
    </row>
    <row r="20567" ht="12.75">
      <c r="E20567" s="135"/>
    </row>
    <row r="20571" ht="12.75">
      <c r="E20571" s="135"/>
    </row>
    <row r="20575" ht="12.75">
      <c r="E20575" s="135"/>
    </row>
    <row r="20579" ht="12.75">
      <c r="E20579" s="135"/>
    </row>
    <row r="20583" ht="12.75">
      <c r="E20583" s="135"/>
    </row>
    <row r="20587" ht="12.75">
      <c r="E20587" s="135"/>
    </row>
    <row r="20591" ht="12.75">
      <c r="E20591" s="135"/>
    </row>
    <row r="20595" ht="12.75">
      <c r="E20595" s="135"/>
    </row>
    <row r="20599" ht="12.75">
      <c r="E20599" s="135"/>
    </row>
    <row r="20603" ht="12.75">
      <c r="E20603" s="135"/>
    </row>
    <row r="20607" ht="12.75">
      <c r="E20607" s="135"/>
    </row>
    <row r="20611" ht="12.75">
      <c r="E20611" s="135"/>
    </row>
    <row r="20615" ht="12.75">
      <c r="E20615" s="135"/>
    </row>
    <row r="20619" ht="12.75">
      <c r="E20619" s="135"/>
    </row>
    <row r="20623" ht="12.75">
      <c r="E20623" s="135"/>
    </row>
    <row r="20627" ht="12.75">
      <c r="E20627" s="135"/>
    </row>
    <row r="20631" ht="12.75">
      <c r="E20631" s="135"/>
    </row>
    <row r="20635" ht="12.75">
      <c r="E20635" s="135"/>
    </row>
    <row r="20639" ht="12.75">
      <c r="E20639" s="135"/>
    </row>
    <row r="20643" ht="12.75">
      <c r="E20643" s="135"/>
    </row>
    <row r="20647" ht="12.75">
      <c r="E20647" s="135"/>
    </row>
    <row r="20651" ht="12.75">
      <c r="E20651" s="135"/>
    </row>
    <row r="20655" ht="12.75">
      <c r="E20655" s="135"/>
    </row>
    <row r="20659" ht="12.75">
      <c r="E20659" s="135"/>
    </row>
    <row r="20663" ht="12.75">
      <c r="E20663" s="135"/>
    </row>
    <row r="20667" ht="12.75">
      <c r="E20667" s="135"/>
    </row>
    <row r="20671" ht="12.75">
      <c r="E20671" s="135"/>
    </row>
    <row r="20675" ht="12.75">
      <c r="E20675" s="135"/>
    </row>
    <row r="20679" ht="12.75">
      <c r="E20679" s="135"/>
    </row>
    <row r="20683" ht="12.75">
      <c r="E20683" s="135"/>
    </row>
    <row r="20687" ht="12.75">
      <c r="E20687" s="135"/>
    </row>
    <row r="20691" ht="12.75">
      <c r="E20691" s="135"/>
    </row>
    <row r="20695" ht="12.75">
      <c r="E20695" s="135"/>
    </row>
    <row r="20699" ht="12.75">
      <c r="E20699" s="135"/>
    </row>
    <row r="20703" ht="12.75">
      <c r="E20703" s="135"/>
    </row>
    <row r="20707" ht="12.75">
      <c r="E20707" s="135"/>
    </row>
    <row r="20711" ht="12.75">
      <c r="E20711" s="135"/>
    </row>
    <row r="20715" ht="12.75">
      <c r="E20715" s="135"/>
    </row>
    <row r="20719" ht="12.75">
      <c r="E20719" s="135"/>
    </row>
    <row r="20723" ht="12.75">
      <c r="E20723" s="135"/>
    </row>
    <row r="20727" ht="12.75">
      <c r="E20727" s="135"/>
    </row>
    <row r="20731" ht="12.75">
      <c r="E20731" s="135"/>
    </row>
    <row r="20735" ht="12.75">
      <c r="E20735" s="135"/>
    </row>
    <row r="20739" ht="12.75">
      <c r="E20739" s="135"/>
    </row>
    <row r="20743" ht="12.75">
      <c r="E20743" s="135"/>
    </row>
    <row r="20747" ht="12.75">
      <c r="E20747" s="135"/>
    </row>
    <row r="20751" ht="12.75">
      <c r="E20751" s="135"/>
    </row>
    <row r="20755" ht="12.75">
      <c r="E20755" s="135"/>
    </row>
    <row r="20759" ht="12.75">
      <c r="E20759" s="135"/>
    </row>
    <row r="20763" ht="12.75">
      <c r="E20763" s="135"/>
    </row>
    <row r="20767" ht="12.75">
      <c r="E20767" s="135"/>
    </row>
    <row r="20771" ht="12.75">
      <c r="E20771" s="135"/>
    </row>
    <row r="20775" ht="12.75">
      <c r="E20775" s="135"/>
    </row>
    <row r="20779" ht="12.75">
      <c r="E20779" s="135"/>
    </row>
    <row r="20783" ht="12.75">
      <c r="E20783" s="135"/>
    </row>
    <row r="20787" ht="12.75">
      <c r="E20787" s="135"/>
    </row>
    <row r="20791" ht="12.75">
      <c r="E20791" s="135"/>
    </row>
    <row r="20795" ht="12.75">
      <c r="E20795" s="135"/>
    </row>
    <row r="20799" ht="12.75">
      <c r="E20799" s="135"/>
    </row>
    <row r="20803" ht="12.75">
      <c r="E20803" s="135"/>
    </row>
    <row r="20807" ht="12.75">
      <c r="E20807" s="135"/>
    </row>
    <row r="20811" ht="12.75">
      <c r="E20811" s="135"/>
    </row>
    <row r="20815" ht="12.75">
      <c r="E20815" s="135"/>
    </row>
    <row r="20819" ht="12.75">
      <c r="E20819" s="135"/>
    </row>
    <row r="20823" ht="12.75">
      <c r="E20823" s="135"/>
    </row>
    <row r="20827" ht="12.75">
      <c r="E20827" s="135"/>
    </row>
    <row r="20831" ht="12.75">
      <c r="E20831" s="135"/>
    </row>
    <row r="20835" ht="12.75">
      <c r="E20835" s="135"/>
    </row>
    <row r="20839" ht="12.75">
      <c r="E20839" s="135"/>
    </row>
    <row r="20843" ht="12.75">
      <c r="E20843" s="135"/>
    </row>
    <row r="20847" ht="12.75">
      <c r="E20847" s="135"/>
    </row>
    <row r="20851" ht="12.75">
      <c r="E20851" s="135"/>
    </row>
    <row r="20855" ht="12.75">
      <c r="E20855" s="135"/>
    </row>
    <row r="20859" ht="12.75">
      <c r="E20859" s="135"/>
    </row>
    <row r="20863" ht="12.75">
      <c r="E20863" s="135"/>
    </row>
    <row r="20867" ht="12.75">
      <c r="E20867" s="135"/>
    </row>
    <row r="20871" ht="12.75">
      <c r="E20871" s="135"/>
    </row>
    <row r="20875" ht="12.75">
      <c r="E20875" s="135"/>
    </row>
    <row r="20879" ht="12.75">
      <c r="E20879" s="135"/>
    </row>
    <row r="20883" ht="12.75">
      <c r="E20883" s="135"/>
    </row>
    <row r="20887" ht="12.75">
      <c r="E20887" s="135"/>
    </row>
    <row r="20891" ht="12.75">
      <c r="E20891" s="135"/>
    </row>
    <row r="20895" ht="12.75">
      <c r="E20895" s="135"/>
    </row>
    <row r="20899" ht="12.75">
      <c r="E20899" s="135"/>
    </row>
    <row r="20903" ht="12.75">
      <c r="E20903" s="135"/>
    </row>
    <row r="20907" ht="12.75">
      <c r="E20907" s="135"/>
    </row>
    <row r="20911" ht="12.75">
      <c r="E20911" s="135"/>
    </row>
    <row r="20915" ht="12.75">
      <c r="E20915" s="135"/>
    </row>
    <row r="20919" ht="12.75">
      <c r="E20919" s="135"/>
    </row>
    <row r="20923" ht="12.75">
      <c r="E20923" s="135"/>
    </row>
    <row r="20927" ht="12.75">
      <c r="E20927" s="135"/>
    </row>
    <row r="20931" ht="12.75">
      <c r="E20931" s="135"/>
    </row>
    <row r="20935" ht="12.75">
      <c r="E20935" s="135"/>
    </row>
    <row r="20939" ht="12.75">
      <c r="E20939" s="135"/>
    </row>
    <row r="20943" ht="12.75">
      <c r="E20943" s="135"/>
    </row>
    <row r="20947" ht="12.75">
      <c r="E20947" s="135"/>
    </row>
    <row r="20951" ht="12.75">
      <c r="E20951" s="135"/>
    </row>
    <row r="20955" ht="12.75">
      <c r="E20955" s="135"/>
    </row>
    <row r="20959" ht="12.75">
      <c r="E20959" s="135"/>
    </row>
    <row r="20963" ht="12.75">
      <c r="E20963" s="135"/>
    </row>
    <row r="20967" ht="12.75">
      <c r="E20967" s="135"/>
    </row>
    <row r="20971" ht="12.75">
      <c r="E20971" s="135"/>
    </row>
    <row r="20975" ht="12.75">
      <c r="E20975" s="135"/>
    </row>
    <row r="20979" ht="12.75">
      <c r="E20979" s="135"/>
    </row>
    <row r="20983" ht="12.75">
      <c r="E20983" s="135"/>
    </row>
    <row r="20987" ht="12.75">
      <c r="E20987" s="135"/>
    </row>
    <row r="20991" ht="12.75">
      <c r="E20991" s="135"/>
    </row>
    <row r="20995" ht="12.75">
      <c r="E20995" s="135"/>
    </row>
    <row r="20999" ht="12.75">
      <c r="E20999" s="135"/>
    </row>
    <row r="21003" ht="12.75">
      <c r="E21003" s="135"/>
    </row>
    <row r="21007" ht="12.75">
      <c r="E21007" s="135"/>
    </row>
    <row r="21011" ht="12.75">
      <c r="E21011" s="135"/>
    </row>
    <row r="21015" ht="12.75">
      <c r="E21015" s="135"/>
    </row>
    <row r="21019" ht="12.75">
      <c r="E21019" s="135"/>
    </row>
    <row r="21023" ht="12.75">
      <c r="E21023" s="135"/>
    </row>
    <row r="21027" ht="12.75">
      <c r="E21027" s="135"/>
    </row>
    <row r="21031" ht="12.75">
      <c r="E21031" s="135"/>
    </row>
    <row r="21035" ht="12.75">
      <c r="E21035" s="135"/>
    </row>
    <row r="21039" ht="12.75">
      <c r="E21039" s="135"/>
    </row>
    <row r="21043" ht="12.75">
      <c r="E21043" s="135"/>
    </row>
    <row r="21047" ht="12.75">
      <c r="E21047" s="135"/>
    </row>
    <row r="21051" ht="12.75">
      <c r="E21051" s="135"/>
    </row>
    <row r="21055" ht="12.75">
      <c r="E21055" s="135"/>
    </row>
    <row r="21059" ht="12.75">
      <c r="E21059" s="135"/>
    </row>
    <row r="21063" ht="12.75">
      <c r="E21063" s="135"/>
    </row>
    <row r="21067" ht="12.75">
      <c r="E21067" s="135"/>
    </row>
    <row r="21071" ht="12.75">
      <c r="E21071" s="135"/>
    </row>
    <row r="21075" ht="12.75">
      <c r="E21075" s="135"/>
    </row>
    <row r="21079" ht="12.75">
      <c r="E21079" s="135"/>
    </row>
    <row r="21083" ht="12.75">
      <c r="E21083" s="135"/>
    </row>
    <row r="21087" ht="12.75">
      <c r="E21087" s="135"/>
    </row>
    <row r="21091" ht="12.75">
      <c r="E21091" s="135"/>
    </row>
    <row r="21095" ht="12.75">
      <c r="E21095" s="135"/>
    </row>
    <row r="21099" ht="12.75">
      <c r="E21099" s="135"/>
    </row>
    <row r="21103" ht="12.75">
      <c r="E21103" s="135"/>
    </row>
    <row r="21107" ht="12.75">
      <c r="E21107" s="135"/>
    </row>
    <row r="21111" ht="12.75">
      <c r="E21111" s="135"/>
    </row>
    <row r="21115" ht="12.75">
      <c r="E21115" s="135"/>
    </row>
    <row r="21119" ht="12.75">
      <c r="E21119" s="135"/>
    </row>
    <row r="21123" ht="12.75">
      <c r="E21123" s="135"/>
    </row>
    <row r="21127" ht="12.75">
      <c r="E21127" s="135"/>
    </row>
    <row r="21131" ht="12.75">
      <c r="E21131" s="135"/>
    </row>
    <row r="21135" ht="12.75">
      <c r="E21135" s="135"/>
    </row>
    <row r="21139" ht="12.75">
      <c r="E21139" s="135"/>
    </row>
    <row r="21143" ht="12.75">
      <c r="E21143" s="135"/>
    </row>
    <row r="21147" ht="12.75">
      <c r="E21147" s="135"/>
    </row>
    <row r="21151" ht="12.75">
      <c r="E21151" s="135"/>
    </row>
    <row r="21155" ht="12.75">
      <c r="E21155" s="135"/>
    </row>
    <row r="21159" ht="12.75">
      <c r="E21159" s="135"/>
    </row>
    <row r="21163" ht="12.75">
      <c r="E21163" s="135"/>
    </row>
    <row r="21167" ht="12.75">
      <c r="E21167" s="135"/>
    </row>
    <row r="21171" ht="12.75">
      <c r="E21171" s="135"/>
    </row>
    <row r="21175" ht="12.75">
      <c r="E21175" s="135"/>
    </row>
    <row r="21179" ht="12.75">
      <c r="E21179" s="135"/>
    </row>
    <row r="21183" ht="12.75">
      <c r="E21183" s="135"/>
    </row>
    <row r="21187" ht="12.75">
      <c r="E21187" s="135"/>
    </row>
    <row r="21191" ht="12.75">
      <c r="E21191" s="135"/>
    </row>
    <row r="21195" ht="12.75">
      <c r="E21195" s="135"/>
    </row>
    <row r="21199" ht="12.75">
      <c r="E21199" s="135"/>
    </row>
    <row r="21203" ht="12.75">
      <c r="E21203" s="135"/>
    </row>
    <row r="21207" ht="12.75">
      <c r="E21207" s="135"/>
    </row>
    <row r="21211" ht="12.75">
      <c r="E21211" s="135"/>
    </row>
    <row r="21215" ht="12.75">
      <c r="E21215" s="135"/>
    </row>
    <row r="21219" ht="12.75">
      <c r="E21219" s="135"/>
    </row>
    <row r="21223" ht="12.75">
      <c r="E21223" s="135"/>
    </row>
    <row r="21227" ht="12.75">
      <c r="E21227" s="135"/>
    </row>
    <row r="21231" ht="12.75">
      <c r="E21231" s="135"/>
    </row>
    <row r="21235" ht="12.75">
      <c r="E21235" s="135"/>
    </row>
    <row r="21239" ht="12.75">
      <c r="E21239" s="135"/>
    </row>
    <row r="21243" ht="12.75">
      <c r="E21243" s="135"/>
    </row>
    <row r="21247" ht="12.75">
      <c r="E21247" s="135"/>
    </row>
    <row r="21251" ht="12.75">
      <c r="E21251" s="135"/>
    </row>
    <row r="21255" ht="12.75">
      <c r="E21255" s="135"/>
    </row>
    <row r="21259" ht="12.75">
      <c r="E21259" s="135"/>
    </row>
    <row r="21263" ht="12.75">
      <c r="E21263" s="135"/>
    </row>
    <row r="21267" ht="12.75">
      <c r="E21267" s="135"/>
    </row>
    <row r="21271" ht="12.75">
      <c r="E21271" s="135"/>
    </row>
    <row r="21275" ht="12.75">
      <c r="E21275" s="135"/>
    </row>
    <row r="21279" ht="12.75">
      <c r="E21279" s="135"/>
    </row>
    <row r="21283" ht="12.75">
      <c r="E21283" s="135"/>
    </row>
    <row r="21287" ht="12.75">
      <c r="E21287" s="135"/>
    </row>
    <row r="21291" ht="12.75">
      <c r="E21291" s="135"/>
    </row>
    <row r="21295" ht="12.75">
      <c r="E21295" s="135"/>
    </row>
    <row r="21299" ht="12.75">
      <c r="E21299" s="135"/>
    </row>
    <row r="21303" ht="12.75">
      <c r="E21303" s="135"/>
    </row>
    <row r="21307" ht="12.75">
      <c r="E21307" s="135"/>
    </row>
    <row r="21311" ht="12.75">
      <c r="E21311" s="135"/>
    </row>
    <row r="21315" ht="12.75">
      <c r="E21315" s="135"/>
    </row>
    <row r="21319" ht="12.75">
      <c r="E21319" s="135"/>
    </row>
    <row r="21323" ht="12.75">
      <c r="E21323" s="135"/>
    </row>
    <row r="21327" ht="12.75">
      <c r="E21327" s="135"/>
    </row>
    <row r="21331" ht="12.75">
      <c r="E21331" s="135"/>
    </row>
    <row r="21335" ht="12.75">
      <c r="E21335" s="135"/>
    </row>
    <row r="21339" ht="12.75">
      <c r="E21339" s="135"/>
    </row>
    <row r="21343" ht="12.75">
      <c r="E21343" s="135"/>
    </row>
    <row r="21347" ht="12.75">
      <c r="E21347" s="135"/>
    </row>
    <row r="21351" ht="12.75">
      <c r="E21351" s="135"/>
    </row>
    <row r="21355" ht="12.75">
      <c r="E21355" s="135"/>
    </row>
    <row r="21359" ht="12.75">
      <c r="E21359" s="135"/>
    </row>
    <row r="21363" ht="12.75">
      <c r="E21363" s="135"/>
    </row>
    <row r="21367" ht="12.75">
      <c r="E21367" s="135"/>
    </row>
    <row r="21371" ht="12.75">
      <c r="E21371" s="135"/>
    </row>
    <row r="21375" ht="12.75">
      <c r="E21375" s="135"/>
    </row>
    <row r="21379" ht="12.75">
      <c r="E21379" s="135"/>
    </row>
    <row r="21383" ht="12.75">
      <c r="E21383" s="135"/>
    </row>
    <row r="21387" ht="12.75">
      <c r="E21387" s="135"/>
    </row>
    <row r="21391" ht="12.75">
      <c r="E21391" s="135"/>
    </row>
    <row r="21395" ht="12.75">
      <c r="E21395" s="135"/>
    </row>
    <row r="21399" ht="12.75">
      <c r="E21399" s="135"/>
    </row>
    <row r="21403" ht="12.75">
      <c r="E21403" s="135"/>
    </row>
    <row r="21407" ht="12.75">
      <c r="E21407" s="135"/>
    </row>
    <row r="21411" ht="12.75">
      <c r="E21411" s="135"/>
    </row>
    <row r="21415" ht="12.75">
      <c r="E21415" s="135"/>
    </row>
    <row r="21419" ht="12.75">
      <c r="E21419" s="135"/>
    </row>
    <row r="21423" ht="12.75">
      <c r="E21423" s="135"/>
    </row>
    <row r="21427" ht="12.75">
      <c r="E21427" s="135"/>
    </row>
    <row r="21431" ht="12.75">
      <c r="E21431" s="135"/>
    </row>
    <row r="21435" ht="12.75">
      <c r="E21435" s="135"/>
    </row>
    <row r="21439" ht="12.75">
      <c r="E21439" s="135"/>
    </row>
    <row r="21443" ht="12.75">
      <c r="E21443" s="135"/>
    </row>
    <row r="21447" ht="12.75">
      <c r="E21447" s="135"/>
    </row>
    <row r="21451" ht="12.75">
      <c r="E21451" s="135"/>
    </row>
    <row r="21455" ht="12.75">
      <c r="E21455" s="135"/>
    </row>
    <row r="21459" ht="12.75">
      <c r="E21459" s="135"/>
    </row>
    <row r="21463" ht="12.75">
      <c r="E21463" s="135"/>
    </row>
    <row r="21467" ht="12.75">
      <c r="E21467" s="135"/>
    </row>
    <row r="21471" ht="12.75">
      <c r="E21471" s="135"/>
    </row>
    <row r="21475" ht="12.75">
      <c r="E21475" s="135"/>
    </row>
    <row r="21479" ht="12.75">
      <c r="E21479" s="135"/>
    </row>
    <row r="21483" ht="12.75">
      <c r="E21483" s="135"/>
    </row>
    <row r="21487" ht="12.75">
      <c r="E21487" s="135"/>
    </row>
    <row r="21491" ht="12.75">
      <c r="E21491" s="135"/>
    </row>
    <row r="21495" ht="12.75">
      <c r="E21495" s="135"/>
    </row>
    <row r="21499" ht="12.75">
      <c r="E21499" s="135"/>
    </row>
    <row r="21503" ht="12.75">
      <c r="E21503" s="135"/>
    </row>
    <row r="21507" ht="12.75">
      <c r="E21507" s="135"/>
    </row>
    <row r="21511" ht="12.75">
      <c r="E21511" s="135"/>
    </row>
    <row r="21515" ht="12.75">
      <c r="E21515" s="135"/>
    </row>
    <row r="21519" ht="12.75">
      <c r="E21519" s="135"/>
    </row>
    <row r="21523" ht="12.75">
      <c r="E21523" s="135"/>
    </row>
    <row r="21527" ht="12.75">
      <c r="E21527" s="135"/>
    </row>
    <row r="21531" ht="12.75">
      <c r="E21531" s="135"/>
    </row>
    <row r="21535" ht="12.75">
      <c r="E21535" s="135"/>
    </row>
    <row r="21539" ht="12.75">
      <c r="E21539" s="135"/>
    </row>
    <row r="21543" ht="12.75">
      <c r="E21543" s="135"/>
    </row>
    <row r="21547" ht="12.75">
      <c r="E21547" s="135"/>
    </row>
    <row r="21551" ht="12.75">
      <c r="E21551" s="135"/>
    </row>
    <row r="21555" ht="12.75">
      <c r="E21555" s="135"/>
    </row>
    <row r="21559" ht="12.75">
      <c r="E21559" s="135"/>
    </row>
    <row r="21563" ht="12.75">
      <c r="E21563" s="135"/>
    </row>
    <row r="21567" ht="12.75">
      <c r="E21567" s="135"/>
    </row>
    <row r="21571" ht="12.75">
      <c r="E21571" s="135"/>
    </row>
    <row r="21575" ht="12.75">
      <c r="E21575" s="135"/>
    </row>
    <row r="21579" ht="12.75">
      <c r="E21579" s="135"/>
    </row>
    <row r="21583" ht="12.75">
      <c r="E21583" s="135"/>
    </row>
    <row r="21587" ht="12.75">
      <c r="E21587" s="135"/>
    </row>
    <row r="21591" ht="12.75">
      <c r="E21591" s="135"/>
    </row>
    <row r="21595" ht="12.75">
      <c r="E21595" s="135"/>
    </row>
    <row r="21599" ht="12.75">
      <c r="E21599" s="135"/>
    </row>
    <row r="21603" ht="12.75">
      <c r="E21603" s="135"/>
    </row>
    <row r="21607" ht="12.75">
      <c r="E21607" s="135"/>
    </row>
    <row r="21611" ht="12.75">
      <c r="E21611" s="135"/>
    </row>
    <row r="21615" ht="12.75">
      <c r="E21615" s="135"/>
    </row>
    <row r="21619" ht="12.75">
      <c r="E21619" s="135"/>
    </row>
    <row r="21623" ht="12.75">
      <c r="E21623" s="135"/>
    </row>
    <row r="21627" ht="12.75">
      <c r="E21627" s="135"/>
    </row>
    <row r="21631" ht="12.75">
      <c r="E21631" s="135"/>
    </row>
    <row r="21635" ht="12.75">
      <c r="E21635" s="135"/>
    </row>
    <row r="21639" ht="12.75">
      <c r="E21639" s="135"/>
    </row>
    <row r="21643" ht="12.75">
      <c r="E21643" s="135"/>
    </row>
    <row r="21647" ht="12.75">
      <c r="E21647" s="135"/>
    </row>
    <row r="21651" ht="12.75">
      <c r="E21651" s="135"/>
    </row>
    <row r="21655" ht="12.75">
      <c r="E21655" s="135"/>
    </row>
    <row r="21659" ht="12.75">
      <c r="E21659" s="135"/>
    </row>
    <row r="21663" ht="12.75">
      <c r="E21663" s="135"/>
    </row>
    <row r="21667" ht="12.75">
      <c r="E21667" s="135"/>
    </row>
    <row r="21671" ht="12.75">
      <c r="E21671" s="135"/>
    </row>
    <row r="21675" ht="12.75">
      <c r="E21675" s="135"/>
    </row>
    <row r="21679" ht="12.75">
      <c r="E21679" s="135"/>
    </row>
    <row r="21683" ht="12.75">
      <c r="E21683" s="135"/>
    </row>
    <row r="21687" ht="12.75">
      <c r="E21687" s="135"/>
    </row>
    <row r="21691" ht="12.75">
      <c r="E21691" s="135"/>
    </row>
    <row r="21695" ht="12.75">
      <c r="E21695" s="135"/>
    </row>
    <row r="21699" ht="12.75">
      <c r="E21699" s="135"/>
    </row>
    <row r="21703" ht="12.75">
      <c r="E21703" s="135"/>
    </row>
    <row r="21707" ht="12.75">
      <c r="E21707" s="135"/>
    </row>
    <row r="21711" ht="12.75">
      <c r="E21711" s="135"/>
    </row>
    <row r="21715" ht="12.75">
      <c r="E21715" s="135"/>
    </row>
    <row r="21719" ht="12.75">
      <c r="E21719" s="135"/>
    </row>
    <row r="21723" ht="12.75">
      <c r="E21723" s="135"/>
    </row>
    <row r="21727" ht="12.75">
      <c r="E21727" s="135"/>
    </row>
    <row r="21731" ht="12.75">
      <c r="E21731" s="135"/>
    </row>
    <row r="21735" ht="12.75">
      <c r="E21735" s="135"/>
    </row>
    <row r="21739" ht="12.75">
      <c r="E21739" s="135"/>
    </row>
    <row r="21743" ht="12.75">
      <c r="E21743" s="135"/>
    </row>
    <row r="21747" ht="12.75">
      <c r="E21747" s="135"/>
    </row>
    <row r="21751" ht="12.75">
      <c r="E21751" s="135"/>
    </row>
    <row r="21755" ht="12.75">
      <c r="E21755" s="135"/>
    </row>
    <row r="21759" ht="12.75">
      <c r="E21759" s="135"/>
    </row>
    <row r="21763" ht="12.75">
      <c r="E21763" s="135"/>
    </row>
    <row r="21767" ht="12.75">
      <c r="E21767" s="135"/>
    </row>
    <row r="21771" ht="12.75">
      <c r="E21771" s="135"/>
    </row>
    <row r="21775" ht="12.75">
      <c r="E21775" s="135"/>
    </row>
    <row r="21779" ht="12.75">
      <c r="E21779" s="135"/>
    </row>
    <row r="21783" ht="12.75">
      <c r="E21783" s="135"/>
    </row>
    <row r="21787" ht="12.75">
      <c r="E21787" s="135"/>
    </row>
    <row r="21791" ht="12.75">
      <c r="E21791" s="135"/>
    </row>
    <row r="21795" ht="12.75">
      <c r="E21795" s="135"/>
    </row>
    <row r="21799" ht="12.75">
      <c r="E21799" s="135"/>
    </row>
    <row r="21803" ht="12.75">
      <c r="E21803" s="135"/>
    </row>
    <row r="21807" ht="12.75">
      <c r="E21807" s="135"/>
    </row>
    <row r="21811" ht="12.75">
      <c r="E21811" s="135"/>
    </row>
    <row r="21815" ht="12.75">
      <c r="E21815" s="135"/>
    </row>
    <row r="21819" ht="12.75">
      <c r="E21819" s="135"/>
    </row>
    <row r="21823" ht="12.75">
      <c r="E21823" s="135"/>
    </row>
    <row r="21827" ht="12.75">
      <c r="E21827" s="135"/>
    </row>
    <row r="21831" ht="12.75">
      <c r="E21831" s="135"/>
    </row>
    <row r="21835" ht="12.75">
      <c r="E21835" s="135"/>
    </row>
    <row r="21839" ht="12.75">
      <c r="E21839" s="135"/>
    </row>
    <row r="21843" ht="12.75">
      <c r="E21843" s="135"/>
    </row>
    <row r="21847" ht="12.75">
      <c r="E21847" s="135"/>
    </row>
    <row r="21851" ht="12.75">
      <c r="E21851" s="135"/>
    </row>
    <row r="21855" ht="12.75">
      <c r="E21855" s="135"/>
    </row>
    <row r="21859" ht="12.75">
      <c r="E21859" s="135"/>
    </row>
    <row r="21863" ht="12.75">
      <c r="E21863" s="135"/>
    </row>
    <row r="21867" ht="12.75">
      <c r="E21867" s="135"/>
    </row>
    <row r="21871" ht="12.75">
      <c r="E21871" s="135"/>
    </row>
    <row r="21875" ht="12.75">
      <c r="E21875" s="135"/>
    </row>
    <row r="21879" ht="12.75">
      <c r="E21879" s="135"/>
    </row>
    <row r="21883" ht="12.75">
      <c r="E21883" s="135"/>
    </row>
    <row r="21887" ht="12.75">
      <c r="E21887" s="135"/>
    </row>
    <row r="21891" ht="12.75">
      <c r="E21891" s="135"/>
    </row>
    <row r="21895" ht="12.75">
      <c r="E21895" s="135"/>
    </row>
    <row r="21899" ht="12.75">
      <c r="E21899" s="135"/>
    </row>
    <row r="21903" ht="12.75">
      <c r="E21903" s="135"/>
    </row>
    <row r="21907" ht="12.75">
      <c r="E21907" s="135"/>
    </row>
    <row r="21911" ht="12.75">
      <c r="E21911" s="135"/>
    </row>
    <row r="21915" ht="12.75">
      <c r="E21915" s="135"/>
    </row>
    <row r="21919" ht="12.75">
      <c r="E21919" s="135"/>
    </row>
    <row r="21923" ht="12.75">
      <c r="E21923" s="135"/>
    </row>
    <row r="21927" ht="12.75">
      <c r="E21927" s="135"/>
    </row>
    <row r="21931" ht="12.75">
      <c r="E21931" s="135"/>
    </row>
    <row r="21935" ht="12.75">
      <c r="E21935" s="135"/>
    </row>
    <row r="21939" ht="12.75">
      <c r="E21939" s="135"/>
    </row>
    <row r="21943" ht="12.75">
      <c r="E21943" s="135"/>
    </row>
    <row r="21947" ht="12.75">
      <c r="E21947" s="135"/>
    </row>
    <row r="21951" ht="12.75">
      <c r="E21951" s="135"/>
    </row>
    <row r="21955" ht="12.75">
      <c r="E21955" s="135"/>
    </row>
    <row r="21959" ht="12.75">
      <c r="E21959" s="135"/>
    </row>
    <row r="21963" ht="12.75">
      <c r="E21963" s="135"/>
    </row>
    <row r="21967" ht="12.75">
      <c r="E21967" s="135"/>
    </row>
    <row r="21971" ht="12.75">
      <c r="E21971" s="135"/>
    </row>
    <row r="21975" ht="12.75">
      <c r="E21975" s="135"/>
    </row>
    <row r="21979" ht="12.75">
      <c r="E21979" s="135"/>
    </row>
    <row r="21983" ht="12.75">
      <c r="E21983" s="135"/>
    </row>
    <row r="21987" ht="12.75">
      <c r="E21987" s="135"/>
    </row>
    <row r="21991" ht="12.75">
      <c r="E21991" s="135"/>
    </row>
    <row r="21995" ht="12.75">
      <c r="E21995" s="135"/>
    </row>
    <row r="21999" ht="12.75">
      <c r="E21999" s="135"/>
    </row>
    <row r="22003" ht="12.75">
      <c r="E22003" s="135"/>
    </row>
    <row r="22007" ht="12.75">
      <c r="E22007" s="135"/>
    </row>
    <row r="22011" ht="12.75">
      <c r="E22011" s="135"/>
    </row>
    <row r="22015" ht="12.75">
      <c r="E22015" s="135"/>
    </row>
    <row r="22019" ht="12.75">
      <c r="E22019" s="135"/>
    </row>
    <row r="22023" ht="12.75">
      <c r="E22023" s="135"/>
    </row>
    <row r="22027" ht="12.75">
      <c r="E22027" s="135"/>
    </row>
    <row r="22031" ht="12.75">
      <c r="E22031" s="135"/>
    </row>
    <row r="22035" ht="12.75">
      <c r="E22035" s="135"/>
    </row>
    <row r="22039" ht="12.75">
      <c r="E22039" s="135"/>
    </row>
    <row r="22043" ht="12.75">
      <c r="E22043" s="135"/>
    </row>
    <row r="22047" ht="12.75">
      <c r="E22047" s="135"/>
    </row>
    <row r="22051" ht="12.75">
      <c r="E22051" s="135"/>
    </row>
    <row r="22055" ht="12.75">
      <c r="E22055" s="135"/>
    </row>
    <row r="22059" ht="12.75">
      <c r="E22059" s="135"/>
    </row>
    <row r="22063" ht="12.75">
      <c r="E22063" s="135"/>
    </row>
    <row r="22067" ht="12.75">
      <c r="E22067" s="135"/>
    </row>
    <row r="22071" ht="12.75">
      <c r="E22071" s="135"/>
    </row>
    <row r="22075" ht="12.75">
      <c r="E22075" s="135"/>
    </row>
    <row r="22079" ht="12.75">
      <c r="E22079" s="135"/>
    </row>
    <row r="22083" ht="12.75">
      <c r="E22083" s="135"/>
    </row>
    <row r="22087" ht="12.75">
      <c r="E22087" s="135"/>
    </row>
    <row r="22091" ht="12.75">
      <c r="E22091" s="135"/>
    </row>
    <row r="22095" ht="12.75">
      <c r="E22095" s="135"/>
    </row>
    <row r="22099" ht="12.75">
      <c r="E22099" s="135"/>
    </row>
    <row r="22103" ht="12.75">
      <c r="E22103" s="135"/>
    </row>
    <row r="22107" ht="12.75">
      <c r="E22107" s="135"/>
    </row>
    <row r="22111" ht="12.75">
      <c r="E22111" s="135"/>
    </row>
    <row r="22115" ht="12.75">
      <c r="E22115" s="135"/>
    </row>
    <row r="22119" ht="12.75">
      <c r="E22119" s="135"/>
    </row>
    <row r="22123" ht="12.75">
      <c r="E22123" s="135"/>
    </row>
    <row r="22127" ht="12.75">
      <c r="E22127" s="135"/>
    </row>
    <row r="22131" ht="12.75">
      <c r="E22131" s="135"/>
    </row>
    <row r="22135" ht="12.75">
      <c r="E22135" s="135"/>
    </row>
    <row r="22139" ht="12.75">
      <c r="E22139" s="135"/>
    </row>
    <row r="22143" ht="12.75">
      <c r="E22143" s="135"/>
    </row>
    <row r="22147" ht="12.75">
      <c r="E22147" s="135"/>
    </row>
    <row r="22151" ht="12.75">
      <c r="E22151" s="135"/>
    </row>
    <row r="22155" ht="12.75">
      <c r="E22155" s="135"/>
    </row>
    <row r="22159" ht="12.75">
      <c r="E22159" s="135"/>
    </row>
    <row r="22163" ht="12.75">
      <c r="E22163" s="135"/>
    </row>
    <row r="22167" ht="12.75">
      <c r="E22167" s="135"/>
    </row>
    <row r="22171" ht="12.75">
      <c r="E22171" s="135"/>
    </row>
    <row r="22175" ht="12.75">
      <c r="E22175" s="135"/>
    </row>
    <row r="22179" ht="12.75">
      <c r="E22179" s="135"/>
    </row>
    <row r="22183" ht="12.75">
      <c r="E22183" s="135"/>
    </row>
    <row r="22187" ht="12.75">
      <c r="E22187" s="135"/>
    </row>
    <row r="22191" ht="12.75">
      <c r="E22191" s="135"/>
    </row>
    <row r="22195" ht="12.75">
      <c r="E22195" s="135"/>
    </row>
    <row r="22199" ht="12.75">
      <c r="E22199" s="135"/>
    </row>
    <row r="22203" ht="12.75">
      <c r="E22203" s="135"/>
    </row>
    <row r="22207" ht="12.75">
      <c r="E22207" s="135"/>
    </row>
    <row r="22211" ht="12.75">
      <c r="E22211" s="135"/>
    </row>
    <row r="22215" ht="12.75">
      <c r="E22215" s="135"/>
    </row>
    <row r="22219" ht="12.75">
      <c r="E22219" s="135"/>
    </row>
    <row r="22223" ht="12.75">
      <c r="E22223" s="135"/>
    </row>
    <row r="22227" ht="12.75">
      <c r="E22227" s="135"/>
    </row>
    <row r="22231" ht="12.75">
      <c r="E22231" s="135"/>
    </row>
    <row r="22235" ht="12.75">
      <c r="E22235" s="135"/>
    </row>
    <row r="22239" ht="12.75">
      <c r="E22239" s="135"/>
    </row>
    <row r="22243" ht="12.75">
      <c r="E22243" s="135"/>
    </row>
    <row r="22247" ht="12.75">
      <c r="E22247" s="135"/>
    </row>
    <row r="22251" ht="12.75">
      <c r="E22251" s="135"/>
    </row>
    <row r="22255" ht="12.75">
      <c r="E22255" s="135"/>
    </row>
    <row r="22259" ht="12.75">
      <c r="E22259" s="135"/>
    </row>
    <row r="22263" ht="12.75">
      <c r="E22263" s="135"/>
    </row>
    <row r="22267" ht="12.75">
      <c r="E22267" s="135"/>
    </row>
    <row r="22271" ht="12.75">
      <c r="E22271" s="135"/>
    </row>
    <row r="22275" ht="12.75">
      <c r="E22275" s="135"/>
    </row>
    <row r="22279" ht="12.75">
      <c r="E22279" s="135"/>
    </row>
    <row r="22283" ht="12.75">
      <c r="E22283" s="135"/>
    </row>
    <row r="22287" ht="12.75">
      <c r="E22287" s="135"/>
    </row>
    <row r="22291" ht="12.75">
      <c r="E22291" s="135"/>
    </row>
    <row r="22295" ht="12.75">
      <c r="E22295" s="135"/>
    </row>
    <row r="22299" ht="12.75">
      <c r="E22299" s="135"/>
    </row>
    <row r="22303" ht="12.75">
      <c r="E22303" s="135"/>
    </row>
    <row r="22307" ht="12.75">
      <c r="E22307" s="135"/>
    </row>
    <row r="22311" ht="12.75">
      <c r="E22311" s="135"/>
    </row>
    <row r="22315" ht="12.75">
      <c r="E22315" s="135"/>
    </row>
    <row r="22319" ht="12.75">
      <c r="E22319" s="135"/>
    </row>
    <row r="22323" ht="12.75">
      <c r="E22323" s="135"/>
    </row>
    <row r="22327" ht="12.75">
      <c r="E22327" s="135"/>
    </row>
    <row r="22331" ht="12.75">
      <c r="E22331" s="135"/>
    </row>
    <row r="22335" ht="12.75">
      <c r="E22335" s="135"/>
    </row>
    <row r="22339" ht="12.75">
      <c r="E22339" s="135"/>
    </row>
    <row r="22343" ht="12.75">
      <c r="E22343" s="135"/>
    </row>
    <row r="22347" ht="12.75">
      <c r="E22347" s="135"/>
    </row>
    <row r="22351" ht="12.75">
      <c r="E22351" s="135"/>
    </row>
    <row r="22355" ht="12.75">
      <c r="E22355" s="135"/>
    </row>
    <row r="22359" ht="12.75">
      <c r="E22359" s="135"/>
    </row>
    <row r="22363" ht="12.75">
      <c r="E22363" s="135"/>
    </row>
    <row r="22367" ht="12.75">
      <c r="E22367" s="135"/>
    </row>
    <row r="22371" ht="12.75">
      <c r="E22371" s="135"/>
    </row>
    <row r="22375" ht="12.75">
      <c r="E22375" s="135"/>
    </row>
    <row r="22379" ht="12.75">
      <c r="E22379" s="135"/>
    </row>
    <row r="22383" ht="12.75">
      <c r="E22383" s="135"/>
    </row>
    <row r="22387" ht="12.75">
      <c r="E22387" s="135"/>
    </row>
    <row r="22391" ht="12.75">
      <c r="E22391" s="135"/>
    </row>
    <row r="22395" ht="12.75">
      <c r="E22395" s="135"/>
    </row>
    <row r="22399" ht="12.75">
      <c r="E22399" s="135"/>
    </row>
    <row r="22403" ht="12.75">
      <c r="E22403" s="135"/>
    </row>
    <row r="22407" ht="12.75">
      <c r="E22407" s="135"/>
    </row>
    <row r="22411" ht="12.75">
      <c r="E22411" s="135"/>
    </row>
    <row r="22415" ht="12.75">
      <c r="E22415" s="135"/>
    </row>
    <row r="22419" ht="12.75">
      <c r="E22419" s="135"/>
    </row>
    <row r="22423" ht="12.75">
      <c r="E22423" s="135"/>
    </row>
    <row r="22427" ht="12.75">
      <c r="E22427" s="135"/>
    </row>
    <row r="22431" ht="12.75">
      <c r="E22431" s="135"/>
    </row>
    <row r="22435" ht="12.75">
      <c r="E22435" s="135"/>
    </row>
    <row r="22439" ht="12.75">
      <c r="E22439" s="135"/>
    </row>
    <row r="22443" ht="12.75">
      <c r="E22443" s="135"/>
    </row>
    <row r="22447" ht="12.75">
      <c r="E22447" s="135"/>
    </row>
    <row r="22451" ht="12.75">
      <c r="E22451" s="135"/>
    </row>
    <row r="22455" ht="12.75">
      <c r="E22455" s="135"/>
    </row>
    <row r="22459" ht="12.75">
      <c r="E22459" s="135"/>
    </row>
    <row r="22463" ht="12.75">
      <c r="E22463" s="135"/>
    </row>
    <row r="22467" ht="12.75">
      <c r="E22467" s="135"/>
    </row>
    <row r="22471" ht="12.75">
      <c r="E22471" s="135"/>
    </row>
    <row r="22475" ht="12.75">
      <c r="E22475" s="135"/>
    </row>
    <row r="22479" ht="12.75">
      <c r="E22479" s="135"/>
    </row>
    <row r="22483" ht="12.75">
      <c r="E22483" s="135"/>
    </row>
    <row r="22487" ht="12.75">
      <c r="E22487" s="135"/>
    </row>
    <row r="22491" ht="12.75">
      <c r="E22491" s="135"/>
    </row>
    <row r="22495" ht="12.75">
      <c r="E22495" s="135"/>
    </row>
    <row r="22499" ht="12.75">
      <c r="E22499" s="135"/>
    </row>
    <row r="22503" ht="12.75">
      <c r="E22503" s="135"/>
    </row>
    <row r="22507" ht="12.75">
      <c r="E22507" s="135"/>
    </row>
    <row r="22511" ht="12.75">
      <c r="E22511" s="135"/>
    </row>
    <row r="22515" ht="12.75">
      <c r="E22515" s="135"/>
    </row>
    <row r="22519" ht="12.75">
      <c r="E22519" s="135"/>
    </row>
    <row r="22523" ht="12.75">
      <c r="E22523" s="135"/>
    </row>
    <row r="22527" ht="12.75">
      <c r="E22527" s="135"/>
    </row>
    <row r="22531" ht="12.75">
      <c r="E22531" s="135"/>
    </row>
    <row r="22535" ht="12.75">
      <c r="E22535" s="135"/>
    </row>
    <row r="22539" ht="12.75">
      <c r="E22539" s="135"/>
    </row>
    <row r="22543" ht="12.75">
      <c r="E22543" s="135"/>
    </row>
    <row r="22547" ht="12.75">
      <c r="E22547" s="135"/>
    </row>
    <row r="22551" ht="12.75">
      <c r="E22551" s="135"/>
    </row>
    <row r="22555" ht="12.75">
      <c r="E22555" s="135"/>
    </row>
    <row r="22559" ht="12.75">
      <c r="E22559" s="135"/>
    </row>
    <row r="22563" ht="12.75">
      <c r="E22563" s="135"/>
    </row>
    <row r="22567" ht="12.75">
      <c r="E22567" s="135"/>
    </row>
    <row r="22571" ht="12.75">
      <c r="E22571" s="135"/>
    </row>
    <row r="22575" ht="12.75">
      <c r="E22575" s="135"/>
    </row>
    <row r="22579" ht="12.75">
      <c r="E22579" s="135"/>
    </row>
    <row r="22583" ht="12.75">
      <c r="E22583" s="135"/>
    </row>
    <row r="22587" ht="12.75">
      <c r="E22587" s="135"/>
    </row>
    <row r="22591" ht="12.75">
      <c r="E22591" s="135"/>
    </row>
    <row r="22595" ht="12.75">
      <c r="E22595" s="135"/>
    </row>
    <row r="22599" ht="12.75">
      <c r="E22599" s="135"/>
    </row>
    <row r="22603" ht="12.75">
      <c r="E22603" s="135"/>
    </row>
    <row r="22607" ht="12.75">
      <c r="E22607" s="135"/>
    </row>
    <row r="22611" ht="12.75">
      <c r="E22611" s="135"/>
    </row>
    <row r="22615" ht="12.75">
      <c r="E22615" s="135"/>
    </row>
    <row r="22619" ht="12.75">
      <c r="E22619" s="135"/>
    </row>
    <row r="22623" ht="12.75">
      <c r="E22623" s="135"/>
    </row>
    <row r="22627" ht="12.75">
      <c r="E22627" s="135"/>
    </row>
    <row r="22631" ht="12.75">
      <c r="E22631" s="135"/>
    </row>
    <row r="22635" ht="12.75">
      <c r="E22635" s="135"/>
    </row>
    <row r="22639" ht="12.75">
      <c r="E22639" s="135"/>
    </row>
    <row r="22643" ht="12.75">
      <c r="E22643" s="135"/>
    </row>
    <row r="22647" ht="12.75">
      <c r="E22647" s="135"/>
    </row>
    <row r="22651" ht="12.75">
      <c r="E22651" s="135"/>
    </row>
    <row r="22655" ht="12.75">
      <c r="E22655" s="135"/>
    </row>
    <row r="22659" ht="12.75">
      <c r="E22659" s="135"/>
    </row>
    <row r="22663" ht="12.75">
      <c r="E22663" s="135"/>
    </row>
    <row r="22667" ht="12.75">
      <c r="E22667" s="135"/>
    </row>
    <row r="22671" ht="12.75">
      <c r="E22671" s="135"/>
    </row>
    <row r="22675" ht="12.75">
      <c r="E22675" s="135"/>
    </row>
    <row r="22679" ht="12.75">
      <c r="E22679" s="135"/>
    </row>
    <row r="22683" ht="12.75">
      <c r="E22683" s="135"/>
    </row>
    <row r="22687" ht="12.75">
      <c r="E22687" s="135"/>
    </row>
    <row r="22691" ht="12.75">
      <c r="E22691" s="135"/>
    </row>
    <row r="22695" ht="12.75">
      <c r="E22695" s="135"/>
    </row>
    <row r="22699" ht="12.75">
      <c r="E22699" s="135"/>
    </row>
    <row r="22703" ht="12.75">
      <c r="E22703" s="135"/>
    </row>
    <row r="22707" ht="12.75">
      <c r="E22707" s="135"/>
    </row>
    <row r="22711" ht="12.75">
      <c r="E22711" s="135"/>
    </row>
    <row r="22715" ht="12.75">
      <c r="E22715" s="135"/>
    </row>
    <row r="22719" ht="12.75">
      <c r="E22719" s="135"/>
    </row>
    <row r="22723" ht="12.75">
      <c r="E22723" s="135"/>
    </row>
    <row r="22727" ht="12.75">
      <c r="E22727" s="135"/>
    </row>
    <row r="22731" ht="12.75">
      <c r="E22731" s="135"/>
    </row>
    <row r="22735" ht="12.75">
      <c r="E22735" s="135"/>
    </row>
    <row r="22739" ht="12.75">
      <c r="E22739" s="135"/>
    </row>
    <row r="22743" ht="12.75">
      <c r="E22743" s="135"/>
    </row>
    <row r="22747" ht="12.75">
      <c r="E22747" s="135"/>
    </row>
    <row r="22751" ht="12.75">
      <c r="E22751" s="135"/>
    </row>
    <row r="22755" ht="12.75">
      <c r="E22755" s="135"/>
    </row>
    <row r="22759" ht="12.75">
      <c r="E22759" s="135"/>
    </row>
    <row r="22763" ht="12.75">
      <c r="E22763" s="135"/>
    </row>
    <row r="22767" ht="12.75">
      <c r="E22767" s="135"/>
    </row>
    <row r="22771" ht="12.75">
      <c r="E22771" s="135"/>
    </row>
    <row r="22775" ht="12.75">
      <c r="E22775" s="135"/>
    </row>
    <row r="22779" ht="12.75">
      <c r="E22779" s="135"/>
    </row>
    <row r="22783" ht="12.75">
      <c r="E22783" s="135"/>
    </row>
    <row r="22787" ht="12.75">
      <c r="E22787" s="135"/>
    </row>
    <row r="22791" ht="12.75">
      <c r="E22791" s="135"/>
    </row>
    <row r="22795" ht="12.75">
      <c r="E22795" s="135"/>
    </row>
    <row r="22799" ht="12.75">
      <c r="E22799" s="135"/>
    </row>
    <row r="22803" ht="12.75">
      <c r="E22803" s="135"/>
    </row>
    <row r="22807" ht="12.75">
      <c r="E22807" s="135"/>
    </row>
    <row r="22811" ht="12.75">
      <c r="E22811" s="135"/>
    </row>
    <row r="22815" ht="12.75">
      <c r="E22815" s="135"/>
    </row>
    <row r="22819" ht="12.75">
      <c r="E22819" s="135"/>
    </row>
    <row r="22823" ht="12.75">
      <c r="E22823" s="135"/>
    </row>
    <row r="22827" ht="12.75">
      <c r="E22827" s="135"/>
    </row>
    <row r="22831" ht="12.75">
      <c r="E22831" s="135"/>
    </row>
    <row r="22835" ht="12.75">
      <c r="E22835" s="135"/>
    </row>
    <row r="22839" ht="12.75">
      <c r="E22839" s="135"/>
    </row>
    <row r="22843" ht="12.75">
      <c r="E22843" s="135"/>
    </row>
    <row r="22847" ht="12.75">
      <c r="E22847" s="135"/>
    </row>
    <row r="22851" ht="12.75">
      <c r="E22851" s="135"/>
    </row>
    <row r="22855" ht="12.75">
      <c r="E22855" s="135"/>
    </row>
    <row r="22859" ht="12.75">
      <c r="E22859" s="135"/>
    </row>
    <row r="22863" ht="12.75">
      <c r="E22863" s="135"/>
    </row>
    <row r="22867" ht="12.75">
      <c r="E22867" s="135"/>
    </row>
    <row r="22871" ht="12.75">
      <c r="E22871" s="135"/>
    </row>
    <row r="22875" ht="12.75">
      <c r="E22875" s="135"/>
    </row>
    <row r="22879" ht="12.75">
      <c r="E22879" s="135"/>
    </row>
    <row r="22883" ht="12.75">
      <c r="E22883" s="135"/>
    </row>
    <row r="22887" ht="12.75">
      <c r="E22887" s="135"/>
    </row>
    <row r="22891" ht="12.75">
      <c r="E22891" s="135"/>
    </row>
    <row r="22895" ht="12.75">
      <c r="E22895" s="135"/>
    </row>
    <row r="22899" ht="12.75">
      <c r="E22899" s="135"/>
    </row>
    <row r="22903" ht="12.75">
      <c r="E22903" s="135"/>
    </row>
    <row r="22907" ht="12.75">
      <c r="E22907" s="135"/>
    </row>
    <row r="22911" ht="12.75">
      <c r="E22911" s="135"/>
    </row>
    <row r="22915" ht="12.75">
      <c r="E22915" s="135"/>
    </row>
    <row r="22919" ht="12.75">
      <c r="E22919" s="135"/>
    </row>
    <row r="22923" ht="12.75">
      <c r="E22923" s="135"/>
    </row>
    <row r="22927" ht="12.75">
      <c r="E22927" s="135"/>
    </row>
    <row r="22931" ht="12.75">
      <c r="E22931" s="135"/>
    </row>
    <row r="22935" ht="12.75">
      <c r="E22935" s="135"/>
    </row>
    <row r="22939" ht="12.75">
      <c r="E22939" s="135"/>
    </row>
    <row r="22943" ht="12.75">
      <c r="E22943" s="135"/>
    </row>
    <row r="22947" ht="12.75">
      <c r="E22947" s="135"/>
    </row>
    <row r="22951" ht="12.75">
      <c r="E22951" s="135"/>
    </row>
    <row r="22955" ht="12.75">
      <c r="E22955" s="135"/>
    </row>
    <row r="22959" ht="12.75">
      <c r="E22959" s="135"/>
    </row>
    <row r="22963" ht="12.75">
      <c r="E22963" s="135"/>
    </row>
    <row r="22967" ht="12.75">
      <c r="E22967" s="135"/>
    </row>
    <row r="22971" ht="12.75">
      <c r="E22971" s="135"/>
    </row>
    <row r="22975" ht="12.75">
      <c r="E22975" s="135"/>
    </row>
    <row r="22979" ht="12.75">
      <c r="E22979" s="135"/>
    </row>
    <row r="22983" ht="12.75">
      <c r="E22983" s="135"/>
    </row>
    <row r="22987" ht="12.75">
      <c r="E22987" s="135"/>
    </row>
    <row r="22991" ht="12.75">
      <c r="E22991" s="135"/>
    </row>
    <row r="22995" ht="12.75">
      <c r="E22995" s="135"/>
    </row>
    <row r="22999" ht="12.75">
      <c r="E22999" s="135"/>
    </row>
    <row r="23003" ht="12.75">
      <c r="E23003" s="135"/>
    </row>
    <row r="23007" ht="12.75">
      <c r="E23007" s="135"/>
    </row>
    <row r="23011" ht="12.75">
      <c r="E23011" s="135"/>
    </row>
    <row r="23015" ht="12.75">
      <c r="E23015" s="135"/>
    </row>
    <row r="23019" ht="12.75">
      <c r="E23019" s="135"/>
    </row>
    <row r="23023" ht="12.75">
      <c r="E23023" s="135"/>
    </row>
    <row r="23027" ht="12.75">
      <c r="E23027" s="135"/>
    </row>
    <row r="23031" ht="12.75">
      <c r="E23031" s="135"/>
    </row>
    <row r="23035" ht="12.75">
      <c r="E23035" s="135"/>
    </row>
    <row r="23039" ht="12.75">
      <c r="E23039" s="135"/>
    </row>
    <row r="23043" ht="12.75">
      <c r="E23043" s="135"/>
    </row>
    <row r="23047" ht="12.75">
      <c r="E23047" s="135"/>
    </row>
    <row r="23051" ht="12.75">
      <c r="E23051" s="135"/>
    </row>
    <row r="23055" ht="12.75">
      <c r="E23055" s="135"/>
    </row>
    <row r="23059" ht="12.75">
      <c r="E23059" s="135"/>
    </row>
    <row r="23063" ht="12.75">
      <c r="E23063" s="135"/>
    </row>
    <row r="23067" ht="12.75">
      <c r="E23067" s="135"/>
    </row>
    <row r="23071" ht="12.75">
      <c r="E23071" s="135"/>
    </row>
    <row r="23075" ht="12.75">
      <c r="E23075" s="135"/>
    </row>
    <row r="23079" ht="12.75">
      <c r="E23079" s="135"/>
    </row>
    <row r="23083" ht="12.75">
      <c r="E23083" s="135"/>
    </row>
    <row r="23087" ht="12.75">
      <c r="E23087" s="135"/>
    </row>
    <row r="23091" ht="12.75">
      <c r="E23091" s="135"/>
    </row>
    <row r="23095" ht="12.75">
      <c r="E23095" s="135"/>
    </row>
    <row r="23099" ht="12.75">
      <c r="E23099" s="135"/>
    </row>
    <row r="23103" ht="12.75">
      <c r="E23103" s="135"/>
    </row>
    <row r="23107" ht="12.75">
      <c r="E23107" s="135"/>
    </row>
    <row r="23111" ht="12.75">
      <c r="E23111" s="135"/>
    </row>
    <row r="23115" ht="12.75">
      <c r="E23115" s="135"/>
    </row>
    <row r="23119" ht="12.75">
      <c r="E23119" s="135"/>
    </row>
    <row r="23123" ht="12.75">
      <c r="E23123" s="135"/>
    </row>
    <row r="23127" ht="12.75">
      <c r="E23127" s="135"/>
    </row>
    <row r="23131" ht="12.75">
      <c r="E23131" s="135"/>
    </row>
    <row r="23135" ht="12.75">
      <c r="E23135" s="135"/>
    </row>
    <row r="23139" ht="12.75">
      <c r="E23139" s="135"/>
    </row>
    <row r="23143" ht="12.75">
      <c r="E23143" s="135"/>
    </row>
    <row r="23147" ht="12.75">
      <c r="E23147" s="135"/>
    </row>
    <row r="23151" ht="12.75">
      <c r="E23151" s="135"/>
    </row>
    <row r="23155" ht="12.75">
      <c r="E23155" s="135"/>
    </row>
    <row r="23159" ht="12.75">
      <c r="E23159" s="135"/>
    </row>
    <row r="23163" ht="12.75">
      <c r="E23163" s="135"/>
    </row>
    <row r="23167" ht="12.75">
      <c r="E23167" s="135"/>
    </row>
    <row r="23171" ht="12.75">
      <c r="E23171" s="135"/>
    </row>
    <row r="23175" ht="12.75">
      <c r="E23175" s="135"/>
    </row>
    <row r="23179" ht="12.75">
      <c r="E23179" s="135"/>
    </row>
    <row r="23183" ht="12.75">
      <c r="E23183" s="135"/>
    </row>
    <row r="23187" ht="12.75">
      <c r="E23187" s="135"/>
    </row>
    <row r="23191" ht="12.75">
      <c r="E23191" s="135"/>
    </row>
    <row r="23195" ht="12.75">
      <c r="E23195" s="135"/>
    </row>
    <row r="23199" ht="12.75">
      <c r="E23199" s="135"/>
    </row>
    <row r="23203" ht="12.75">
      <c r="E23203" s="135"/>
    </row>
    <row r="23207" ht="12.75">
      <c r="E23207" s="135"/>
    </row>
    <row r="23211" ht="12.75">
      <c r="E23211" s="135"/>
    </row>
    <row r="23215" ht="12.75">
      <c r="E23215" s="135"/>
    </row>
    <row r="23219" ht="12.75">
      <c r="E23219" s="135"/>
    </row>
    <row r="23223" ht="12.75">
      <c r="E23223" s="135"/>
    </row>
    <row r="23227" ht="12.75">
      <c r="E23227" s="135"/>
    </row>
    <row r="23231" ht="12.75">
      <c r="E23231" s="135"/>
    </row>
    <row r="23235" ht="12.75">
      <c r="E23235" s="135"/>
    </row>
    <row r="23239" ht="12.75">
      <c r="E23239" s="135"/>
    </row>
    <row r="23243" ht="12.75">
      <c r="E23243" s="135"/>
    </row>
    <row r="23247" ht="12.75">
      <c r="E23247" s="135"/>
    </row>
    <row r="23251" ht="12.75">
      <c r="E23251" s="135"/>
    </row>
    <row r="23255" ht="12.75">
      <c r="E23255" s="135"/>
    </row>
    <row r="23259" ht="12.75">
      <c r="E23259" s="135"/>
    </row>
    <row r="23263" ht="12.75">
      <c r="E23263" s="135"/>
    </row>
    <row r="23267" ht="12.75">
      <c r="E23267" s="135"/>
    </row>
    <row r="23271" ht="12.75">
      <c r="E23271" s="135"/>
    </row>
    <row r="23275" ht="12.75">
      <c r="E23275" s="135"/>
    </row>
    <row r="23279" ht="12.75">
      <c r="E23279" s="135"/>
    </row>
    <row r="23283" ht="12.75">
      <c r="E23283" s="135"/>
    </row>
    <row r="23287" ht="12.75">
      <c r="E23287" s="135"/>
    </row>
    <row r="23291" ht="12.75">
      <c r="E23291" s="135"/>
    </row>
    <row r="23295" ht="12.75">
      <c r="E23295" s="135"/>
    </row>
    <row r="23299" ht="12.75">
      <c r="E23299" s="135"/>
    </row>
    <row r="23303" ht="12.75">
      <c r="E23303" s="135"/>
    </row>
    <row r="23307" ht="12.75">
      <c r="E23307" s="135"/>
    </row>
    <row r="23311" ht="12.75">
      <c r="E23311" s="135"/>
    </row>
    <row r="23315" ht="12.75">
      <c r="E23315" s="135"/>
    </row>
    <row r="23319" ht="12.75">
      <c r="E23319" s="135"/>
    </row>
    <row r="23323" ht="12.75">
      <c r="E23323" s="135"/>
    </row>
    <row r="23327" ht="12.75">
      <c r="E23327" s="135"/>
    </row>
    <row r="23331" ht="12.75">
      <c r="E23331" s="135"/>
    </row>
    <row r="23335" ht="12.75">
      <c r="E23335" s="135"/>
    </row>
    <row r="23339" ht="12.75">
      <c r="E23339" s="135"/>
    </row>
    <row r="23343" ht="12.75">
      <c r="E23343" s="135"/>
    </row>
    <row r="23347" ht="12.75">
      <c r="E23347" s="135"/>
    </row>
    <row r="23351" ht="12.75">
      <c r="E23351" s="135"/>
    </row>
    <row r="23355" ht="12.75">
      <c r="E23355" s="135"/>
    </row>
    <row r="23359" ht="12.75">
      <c r="E23359" s="135"/>
    </row>
    <row r="23363" ht="12.75">
      <c r="E23363" s="135"/>
    </row>
    <row r="23367" ht="12.75">
      <c r="E23367" s="135"/>
    </row>
    <row r="23371" ht="12.75">
      <c r="E23371" s="135"/>
    </row>
    <row r="23375" ht="12.75">
      <c r="E23375" s="135"/>
    </row>
    <row r="23379" ht="12.75">
      <c r="E23379" s="135"/>
    </row>
    <row r="23383" ht="12.75">
      <c r="E23383" s="135"/>
    </row>
    <row r="23387" ht="12.75">
      <c r="E23387" s="135"/>
    </row>
    <row r="23391" ht="12.75">
      <c r="E23391" s="135"/>
    </row>
    <row r="23395" ht="12.75">
      <c r="E23395" s="135"/>
    </row>
    <row r="23399" ht="12.75">
      <c r="E23399" s="135"/>
    </row>
    <row r="23403" ht="12.75">
      <c r="E23403" s="135"/>
    </row>
    <row r="23407" ht="12.75">
      <c r="E23407" s="135"/>
    </row>
    <row r="23411" ht="12.75">
      <c r="E23411" s="135"/>
    </row>
    <row r="23415" ht="12.75">
      <c r="E23415" s="135"/>
    </row>
    <row r="23419" ht="12.75">
      <c r="E23419" s="135"/>
    </row>
    <row r="23423" ht="12.75">
      <c r="E23423" s="135"/>
    </row>
    <row r="23427" ht="12.75">
      <c r="E23427" s="135"/>
    </row>
    <row r="23431" ht="12.75">
      <c r="E23431" s="135"/>
    </row>
    <row r="23435" ht="12.75">
      <c r="E23435" s="135"/>
    </row>
    <row r="23439" ht="12.75">
      <c r="E23439" s="135"/>
    </row>
    <row r="23443" ht="12.75">
      <c r="E23443" s="135"/>
    </row>
    <row r="23447" ht="12.75">
      <c r="E23447" s="135"/>
    </row>
    <row r="23451" ht="12.75">
      <c r="E23451" s="135"/>
    </row>
    <row r="23455" ht="12.75">
      <c r="E23455" s="135"/>
    </row>
    <row r="23459" ht="12.75">
      <c r="E23459" s="135"/>
    </row>
    <row r="23463" ht="12.75">
      <c r="E23463" s="135"/>
    </row>
    <row r="23467" ht="12.75">
      <c r="E23467" s="135"/>
    </row>
    <row r="23471" ht="12.75">
      <c r="E23471" s="135"/>
    </row>
    <row r="23475" ht="12.75">
      <c r="E23475" s="135"/>
    </row>
    <row r="23479" ht="12.75">
      <c r="E23479" s="135"/>
    </row>
    <row r="23483" ht="12.75">
      <c r="E23483" s="135"/>
    </row>
    <row r="23487" ht="12.75">
      <c r="E23487" s="135"/>
    </row>
    <row r="23491" ht="12.75">
      <c r="E23491" s="135"/>
    </row>
    <row r="23495" ht="12.75">
      <c r="E23495" s="135"/>
    </row>
    <row r="23499" ht="12.75">
      <c r="E23499" s="135"/>
    </row>
    <row r="23503" ht="12.75">
      <c r="E23503" s="135"/>
    </row>
    <row r="23507" ht="12.75">
      <c r="E23507" s="135"/>
    </row>
    <row r="23511" ht="12.75">
      <c r="E23511" s="135"/>
    </row>
    <row r="23515" ht="12.75">
      <c r="E23515" s="135"/>
    </row>
    <row r="23519" ht="12.75">
      <c r="E23519" s="135"/>
    </row>
    <row r="23523" ht="12.75">
      <c r="E23523" s="135"/>
    </row>
    <row r="23527" ht="12.75">
      <c r="E23527" s="135"/>
    </row>
    <row r="23531" ht="12.75">
      <c r="E23531" s="135"/>
    </row>
    <row r="23535" ht="12.75">
      <c r="E23535" s="135"/>
    </row>
    <row r="23539" ht="12.75">
      <c r="E23539" s="135"/>
    </row>
    <row r="23543" ht="12.75">
      <c r="E23543" s="135"/>
    </row>
    <row r="23547" ht="12.75">
      <c r="E23547" s="135"/>
    </row>
    <row r="23551" ht="12.75">
      <c r="E23551" s="135"/>
    </row>
    <row r="23555" ht="12.75">
      <c r="E23555" s="135"/>
    </row>
    <row r="23559" ht="12.75">
      <c r="E23559" s="135"/>
    </row>
    <row r="23563" ht="12.75">
      <c r="E23563" s="135"/>
    </row>
    <row r="23567" ht="12.75">
      <c r="E23567" s="135"/>
    </row>
    <row r="23571" ht="12.75">
      <c r="E23571" s="135"/>
    </row>
    <row r="23575" ht="12.75">
      <c r="E23575" s="135"/>
    </row>
    <row r="23579" ht="12.75">
      <c r="E23579" s="135"/>
    </row>
    <row r="23583" ht="12.75">
      <c r="E23583" s="135"/>
    </row>
    <row r="23587" ht="12.75">
      <c r="E23587" s="135"/>
    </row>
    <row r="23591" ht="12.75">
      <c r="E23591" s="135"/>
    </row>
    <row r="23595" ht="12.75">
      <c r="E23595" s="135"/>
    </row>
    <row r="23599" ht="12.75">
      <c r="E23599" s="135"/>
    </row>
    <row r="23603" ht="12.75">
      <c r="E23603" s="135"/>
    </row>
    <row r="23607" ht="12.75">
      <c r="E23607" s="135"/>
    </row>
    <row r="23611" ht="12.75">
      <c r="E23611" s="135"/>
    </row>
    <row r="23615" ht="12.75">
      <c r="E23615" s="135"/>
    </row>
    <row r="23619" ht="12.75">
      <c r="E23619" s="135"/>
    </row>
    <row r="23623" ht="12.75">
      <c r="E23623" s="135"/>
    </row>
    <row r="23627" ht="12.75">
      <c r="E23627" s="135"/>
    </row>
    <row r="23631" ht="12.75">
      <c r="E23631" s="135"/>
    </row>
    <row r="23635" ht="12.75">
      <c r="E23635" s="135"/>
    </row>
    <row r="23639" ht="12.75">
      <c r="E23639" s="135"/>
    </row>
    <row r="23643" ht="12.75">
      <c r="E23643" s="135"/>
    </row>
    <row r="23647" ht="12.75">
      <c r="E23647" s="135"/>
    </row>
    <row r="23651" ht="12.75">
      <c r="E23651" s="135"/>
    </row>
    <row r="23655" ht="12.75">
      <c r="E23655" s="135"/>
    </row>
    <row r="23659" ht="12.75">
      <c r="E23659" s="135"/>
    </row>
    <row r="23663" ht="12.75">
      <c r="E23663" s="135"/>
    </row>
    <row r="23667" ht="12.75">
      <c r="E23667" s="135"/>
    </row>
    <row r="23671" ht="12.75">
      <c r="E23671" s="135"/>
    </row>
    <row r="23675" ht="12.75">
      <c r="E23675" s="135"/>
    </row>
    <row r="23679" ht="12.75">
      <c r="E23679" s="135"/>
    </row>
    <row r="23683" ht="12.75">
      <c r="E23683" s="135"/>
    </row>
    <row r="23687" ht="12.75">
      <c r="E23687" s="135"/>
    </row>
    <row r="23691" ht="12.75">
      <c r="E23691" s="135"/>
    </row>
    <row r="23695" ht="12.75">
      <c r="E23695" s="135"/>
    </row>
    <row r="23699" ht="12.75">
      <c r="E23699" s="135"/>
    </row>
    <row r="23703" ht="12.75">
      <c r="E23703" s="135"/>
    </row>
    <row r="23707" ht="12.75">
      <c r="E23707" s="135"/>
    </row>
    <row r="23711" ht="12.75">
      <c r="E23711" s="135"/>
    </row>
    <row r="23715" ht="12.75">
      <c r="E23715" s="135"/>
    </row>
    <row r="23719" ht="12.75">
      <c r="E23719" s="135"/>
    </row>
    <row r="23723" ht="12.75">
      <c r="E23723" s="135"/>
    </row>
    <row r="23727" ht="12.75">
      <c r="E23727" s="135"/>
    </row>
    <row r="23731" ht="12.75">
      <c r="E23731" s="135"/>
    </row>
    <row r="23735" ht="12.75">
      <c r="E23735" s="135"/>
    </row>
    <row r="23739" ht="12.75">
      <c r="E23739" s="135"/>
    </row>
    <row r="23743" ht="12.75">
      <c r="E23743" s="135"/>
    </row>
    <row r="23747" ht="12.75">
      <c r="E23747" s="135"/>
    </row>
    <row r="23751" ht="12.75">
      <c r="E23751" s="135"/>
    </row>
    <row r="23755" ht="12.75">
      <c r="E23755" s="135"/>
    </row>
    <row r="23759" ht="12.75">
      <c r="E23759" s="135"/>
    </row>
    <row r="23763" ht="12.75">
      <c r="E23763" s="135"/>
    </row>
    <row r="23767" ht="12.75">
      <c r="E23767" s="135"/>
    </row>
    <row r="23771" ht="12.75">
      <c r="E23771" s="135"/>
    </row>
    <row r="23775" ht="12.75">
      <c r="E23775" s="135"/>
    </row>
    <row r="23779" ht="12.75">
      <c r="E23779" s="135"/>
    </row>
    <row r="23783" ht="12.75">
      <c r="E23783" s="135"/>
    </row>
    <row r="23787" ht="12.75">
      <c r="E23787" s="135"/>
    </row>
    <row r="23791" ht="12.75">
      <c r="E23791" s="135"/>
    </row>
    <row r="23795" ht="12.75">
      <c r="E23795" s="135"/>
    </row>
    <row r="23799" ht="12.75">
      <c r="E23799" s="135"/>
    </row>
    <row r="23803" ht="12.75">
      <c r="E23803" s="135"/>
    </row>
    <row r="23807" ht="12.75">
      <c r="E23807" s="135"/>
    </row>
    <row r="23811" ht="12.75">
      <c r="E23811" s="135"/>
    </row>
    <row r="23815" ht="12.75">
      <c r="E23815" s="135"/>
    </row>
    <row r="23819" ht="12.75">
      <c r="E23819" s="135"/>
    </row>
    <row r="23823" ht="12.75">
      <c r="E23823" s="135"/>
    </row>
    <row r="23827" ht="12.75">
      <c r="E23827" s="135"/>
    </row>
    <row r="23831" ht="12.75">
      <c r="E23831" s="135"/>
    </row>
    <row r="23835" ht="12.75">
      <c r="E23835" s="135"/>
    </row>
    <row r="23839" ht="12.75">
      <c r="E23839" s="135"/>
    </row>
    <row r="23843" ht="12.75">
      <c r="E23843" s="135"/>
    </row>
    <row r="23847" ht="12.75">
      <c r="E23847" s="135"/>
    </row>
    <row r="23851" ht="12.75">
      <c r="E23851" s="135"/>
    </row>
    <row r="23855" ht="12.75">
      <c r="E23855" s="135"/>
    </row>
    <row r="23859" ht="12.75">
      <c r="E23859" s="135"/>
    </row>
    <row r="23863" ht="12.75">
      <c r="E23863" s="135"/>
    </row>
    <row r="23867" ht="12.75">
      <c r="E23867" s="135"/>
    </row>
    <row r="23871" ht="12.75">
      <c r="E23871" s="135"/>
    </row>
    <row r="23875" ht="12.75">
      <c r="E23875" s="135"/>
    </row>
    <row r="23879" ht="12.75">
      <c r="E23879" s="135"/>
    </row>
    <row r="23883" ht="12.75">
      <c r="E23883" s="135"/>
    </row>
    <row r="23887" ht="12.75">
      <c r="E23887" s="135"/>
    </row>
    <row r="23891" ht="12.75">
      <c r="E23891" s="135"/>
    </row>
    <row r="23895" ht="12.75">
      <c r="E23895" s="135"/>
    </row>
    <row r="23899" ht="12.75">
      <c r="E23899" s="135"/>
    </row>
    <row r="23903" ht="12.75">
      <c r="E23903" s="135"/>
    </row>
    <row r="23907" ht="12.75">
      <c r="E23907" s="135"/>
    </row>
    <row r="23911" ht="12.75">
      <c r="E23911" s="135"/>
    </row>
    <row r="23915" ht="12.75">
      <c r="E23915" s="135"/>
    </row>
    <row r="23919" ht="12.75">
      <c r="E23919" s="135"/>
    </row>
    <row r="23923" ht="12.75">
      <c r="E23923" s="135"/>
    </row>
    <row r="23927" ht="12.75">
      <c r="E23927" s="135"/>
    </row>
    <row r="23931" ht="12.75">
      <c r="E23931" s="135"/>
    </row>
    <row r="23935" ht="12.75">
      <c r="E23935" s="135"/>
    </row>
    <row r="23939" ht="12.75">
      <c r="E23939" s="135"/>
    </row>
    <row r="23943" ht="12.75">
      <c r="E23943" s="135"/>
    </row>
    <row r="23947" ht="12.75">
      <c r="E23947" s="135"/>
    </row>
    <row r="23951" ht="12.75">
      <c r="E23951" s="135"/>
    </row>
    <row r="23955" ht="12.75">
      <c r="E23955" s="135"/>
    </row>
    <row r="23959" ht="12.75">
      <c r="E23959" s="135"/>
    </row>
    <row r="23963" ht="12.75">
      <c r="E23963" s="135"/>
    </row>
    <row r="23967" ht="12.75">
      <c r="E23967" s="135"/>
    </row>
    <row r="23971" ht="12.75">
      <c r="E23971" s="135"/>
    </row>
    <row r="23975" ht="12.75">
      <c r="E23975" s="135"/>
    </row>
    <row r="23979" ht="12.75">
      <c r="E23979" s="135"/>
    </row>
    <row r="23983" ht="12.75">
      <c r="E23983" s="135"/>
    </row>
    <row r="23987" ht="12.75">
      <c r="E23987" s="135"/>
    </row>
    <row r="23991" ht="12.75">
      <c r="E23991" s="135"/>
    </row>
    <row r="23995" ht="12.75">
      <c r="E23995" s="135"/>
    </row>
    <row r="23999" ht="12.75">
      <c r="E23999" s="135"/>
    </row>
    <row r="24003" ht="12.75">
      <c r="E24003" s="135"/>
    </row>
    <row r="24007" ht="12.75">
      <c r="E24007" s="135"/>
    </row>
    <row r="24011" ht="12.75">
      <c r="E24011" s="135"/>
    </row>
    <row r="24015" ht="12.75">
      <c r="E24015" s="135"/>
    </row>
    <row r="24019" ht="12.75">
      <c r="E24019" s="135"/>
    </row>
    <row r="24023" ht="12.75">
      <c r="E24023" s="135"/>
    </row>
    <row r="24027" ht="12.75">
      <c r="E24027" s="135"/>
    </row>
    <row r="24031" ht="12.75">
      <c r="E24031" s="135"/>
    </row>
    <row r="24035" ht="12.75">
      <c r="E24035" s="135"/>
    </row>
    <row r="24039" ht="12.75">
      <c r="E24039" s="135"/>
    </row>
    <row r="24043" ht="12.75">
      <c r="E24043" s="135"/>
    </row>
    <row r="24047" ht="12.75">
      <c r="E24047" s="135"/>
    </row>
    <row r="24051" ht="12.75">
      <c r="E24051" s="135"/>
    </row>
    <row r="24055" ht="12.75">
      <c r="E24055" s="135"/>
    </row>
    <row r="24059" ht="12.75">
      <c r="E24059" s="135"/>
    </row>
    <row r="24063" ht="12.75">
      <c r="E24063" s="135"/>
    </row>
    <row r="24067" ht="12.75">
      <c r="E24067" s="135"/>
    </row>
    <row r="24071" ht="12.75">
      <c r="E24071" s="135"/>
    </row>
    <row r="24075" ht="12.75">
      <c r="E24075" s="135"/>
    </row>
    <row r="24079" ht="12.75">
      <c r="E24079" s="135"/>
    </row>
    <row r="24083" ht="12.75">
      <c r="E24083" s="135"/>
    </row>
    <row r="24087" ht="12.75">
      <c r="E24087" s="135"/>
    </row>
    <row r="24091" ht="12.75">
      <c r="E24091" s="135"/>
    </row>
    <row r="24095" ht="12.75">
      <c r="E24095" s="135"/>
    </row>
    <row r="24099" ht="12.75">
      <c r="E24099" s="135"/>
    </row>
    <row r="24103" ht="12.75">
      <c r="E24103" s="135"/>
    </row>
    <row r="24107" ht="12.75">
      <c r="E24107" s="135"/>
    </row>
    <row r="24111" ht="12.75">
      <c r="E24111" s="135"/>
    </row>
    <row r="24115" ht="12.75">
      <c r="E24115" s="135"/>
    </row>
    <row r="24119" ht="12.75">
      <c r="E24119" s="135"/>
    </row>
    <row r="24123" ht="12.75">
      <c r="E24123" s="135"/>
    </row>
    <row r="24127" ht="12.75">
      <c r="E24127" s="135"/>
    </row>
    <row r="24131" ht="12.75">
      <c r="E24131" s="135"/>
    </row>
    <row r="24135" ht="12.75">
      <c r="E24135" s="135"/>
    </row>
    <row r="24139" ht="12.75">
      <c r="E24139" s="135"/>
    </row>
    <row r="24143" ht="12.75">
      <c r="E24143" s="135"/>
    </row>
    <row r="24147" ht="12.75">
      <c r="E24147" s="135"/>
    </row>
    <row r="24151" ht="12.75">
      <c r="E24151" s="135"/>
    </row>
    <row r="24155" ht="12.75">
      <c r="E24155" s="135"/>
    </row>
    <row r="24159" ht="12.75">
      <c r="E24159" s="135"/>
    </row>
    <row r="24163" ht="12.75">
      <c r="E24163" s="135"/>
    </row>
    <row r="24167" ht="12.75">
      <c r="E24167" s="135"/>
    </row>
    <row r="24171" ht="12.75">
      <c r="E24171" s="135"/>
    </row>
    <row r="24175" ht="12.75">
      <c r="E24175" s="135"/>
    </row>
    <row r="24179" ht="12.75">
      <c r="E24179" s="135"/>
    </row>
    <row r="24183" ht="12.75">
      <c r="E24183" s="135"/>
    </row>
    <row r="24187" ht="12.75">
      <c r="E24187" s="135"/>
    </row>
    <row r="24191" ht="12.75">
      <c r="E24191" s="135"/>
    </row>
    <row r="24195" ht="12.75">
      <c r="E24195" s="135"/>
    </row>
    <row r="24199" ht="12.75">
      <c r="E24199" s="135"/>
    </row>
    <row r="24203" ht="12.75">
      <c r="E24203" s="135"/>
    </row>
    <row r="24207" ht="12.75">
      <c r="E24207" s="135"/>
    </row>
    <row r="24211" ht="12.75">
      <c r="E24211" s="135"/>
    </row>
    <row r="24215" ht="12.75">
      <c r="E24215" s="135"/>
    </row>
    <row r="24219" ht="12.75">
      <c r="E24219" s="135"/>
    </row>
    <row r="24223" ht="12.75">
      <c r="E24223" s="135"/>
    </row>
    <row r="24227" ht="12.75">
      <c r="E24227" s="135"/>
    </row>
    <row r="24231" ht="12.75">
      <c r="E24231" s="135"/>
    </row>
    <row r="24235" ht="12.75">
      <c r="E24235" s="135"/>
    </row>
    <row r="24239" ht="12.75">
      <c r="E24239" s="135"/>
    </row>
    <row r="24243" ht="12.75">
      <c r="E24243" s="135"/>
    </row>
    <row r="24247" ht="12.75">
      <c r="E24247" s="135"/>
    </row>
    <row r="24251" ht="12.75">
      <c r="E24251" s="135"/>
    </row>
    <row r="24255" ht="12.75">
      <c r="E24255" s="135"/>
    </row>
    <row r="24259" ht="12.75">
      <c r="E24259" s="135"/>
    </row>
    <row r="24263" ht="12.75">
      <c r="E24263" s="135"/>
    </row>
    <row r="24267" ht="12.75">
      <c r="E24267" s="135"/>
    </row>
    <row r="24271" ht="12.75">
      <c r="E24271" s="135"/>
    </row>
    <row r="24275" ht="12.75">
      <c r="E24275" s="135"/>
    </row>
    <row r="24279" ht="12.75">
      <c r="E24279" s="135"/>
    </row>
    <row r="24283" ht="12.75">
      <c r="E24283" s="135"/>
    </row>
    <row r="24287" ht="12.75">
      <c r="E24287" s="135"/>
    </row>
    <row r="24291" ht="12.75">
      <c r="E24291" s="135"/>
    </row>
    <row r="24295" ht="12.75">
      <c r="E24295" s="135"/>
    </row>
    <row r="24299" ht="12.75">
      <c r="E24299" s="135"/>
    </row>
    <row r="24303" ht="12.75">
      <c r="E24303" s="135"/>
    </row>
    <row r="24307" ht="12.75">
      <c r="E24307" s="135"/>
    </row>
    <row r="24311" ht="12.75">
      <c r="E24311" s="135"/>
    </row>
    <row r="24315" ht="12.75">
      <c r="E24315" s="135"/>
    </row>
    <row r="24319" ht="12.75">
      <c r="E24319" s="135"/>
    </row>
    <row r="24323" ht="12.75">
      <c r="E24323" s="135"/>
    </row>
    <row r="24327" ht="12.75">
      <c r="E24327" s="135"/>
    </row>
    <row r="24331" ht="12.75">
      <c r="E24331" s="135"/>
    </row>
    <row r="24335" ht="12.75">
      <c r="E24335" s="135"/>
    </row>
    <row r="24339" ht="12.75">
      <c r="E24339" s="135"/>
    </row>
    <row r="24343" ht="12.75">
      <c r="E24343" s="135"/>
    </row>
    <row r="24347" ht="12.75">
      <c r="E24347" s="135"/>
    </row>
    <row r="24351" ht="12.75">
      <c r="E24351" s="135"/>
    </row>
    <row r="24355" ht="12.75">
      <c r="E24355" s="135"/>
    </row>
    <row r="24359" ht="12.75">
      <c r="E24359" s="135"/>
    </row>
    <row r="24363" ht="12.75">
      <c r="E24363" s="135"/>
    </row>
    <row r="24367" ht="12.75">
      <c r="E24367" s="135"/>
    </row>
    <row r="24371" ht="12.75">
      <c r="E24371" s="135"/>
    </row>
    <row r="24375" ht="12.75">
      <c r="E24375" s="135"/>
    </row>
    <row r="24379" ht="12.75">
      <c r="E24379" s="135"/>
    </row>
    <row r="24383" ht="12.75">
      <c r="E24383" s="135"/>
    </row>
    <row r="24387" ht="12.75">
      <c r="E24387" s="135"/>
    </row>
    <row r="24391" ht="12.75">
      <c r="E24391" s="135"/>
    </row>
    <row r="24395" ht="12.75">
      <c r="E24395" s="135"/>
    </row>
    <row r="24399" ht="12.75">
      <c r="E24399" s="135"/>
    </row>
    <row r="24403" ht="12.75">
      <c r="E24403" s="135"/>
    </row>
    <row r="24407" ht="12.75">
      <c r="E24407" s="135"/>
    </row>
    <row r="24411" ht="12.75">
      <c r="E24411" s="135"/>
    </row>
    <row r="24415" ht="12.75">
      <c r="E24415" s="135"/>
    </row>
    <row r="24419" ht="12.75">
      <c r="E24419" s="135"/>
    </row>
    <row r="24423" ht="12.75">
      <c r="E24423" s="135"/>
    </row>
    <row r="24427" ht="12.75">
      <c r="E24427" s="135"/>
    </row>
    <row r="24431" ht="12.75">
      <c r="E24431" s="135"/>
    </row>
    <row r="24435" ht="12.75">
      <c r="E24435" s="135"/>
    </row>
    <row r="24439" ht="12.75">
      <c r="E24439" s="135"/>
    </row>
    <row r="24443" ht="12.75">
      <c r="E24443" s="135"/>
    </row>
    <row r="24447" ht="12.75">
      <c r="E24447" s="135"/>
    </row>
    <row r="24451" ht="12.75">
      <c r="E24451" s="135"/>
    </row>
    <row r="24455" ht="12.75">
      <c r="E24455" s="135"/>
    </row>
    <row r="24459" ht="12.75">
      <c r="E24459" s="135"/>
    </row>
    <row r="24463" ht="12.75">
      <c r="E24463" s="135"/>
    </row>
    <row r="24467" ht="12.75">
      <c r="E24467" s="135"/>
    </row>
    <row r="24471" ht="12.75">
      <c r="E24471" s="135"/>
    </row>
    <row r="24475" ht="12.75">
      <c r="E24475" s="135"/>
    </row>
    <row r="24479" ht="12.75">
      <c r="E24479" s="135"/>
    </row>
    <row r="24483" ht="12.75">
      <c r="E24483" s="135"/>
    </row>
    <row r="24487" ht="12.75">
      <c r="E24487" s="135"/>
    </row>
    <row r="24491" ht="12.75">
      <c r="E24491" s="135"/>
    </row>
    <row r="24495" ht="12.75">
      <c r="E24495" s="135"/>
    </row>
    <row r="24499" ht="12.75">
      <c r="E24499" s="135"/>
    </row>
    <row r="24503" ht="12.75">
      <c r="E24503" s="135"/>
    </row>
    <row r="24507" ht="12.75">
      <c r="E24507" s="135"/>
    </row>
    <row r="24511" ht="12.75">
      <c r="E24511" s="135"/>
    </row>
    <row r="24515" ht="12.75">
      <c r="E24515" s="135"/>
    </row>
    <row r="24519" ht="12.75">
      <c r="E24519" s="135"/>
    </row>
    <row r="24523" ht="12.75">
      <c r="E24523" s="135"/>
    </row>
    <row r="24527" ht="12.75">
      <c r="E24527" s="135"/>
    </row>
    <row r="24531" ht="12.75">
      <c r="E24531" s="135"/>
    </row>
    <row r="24535" ht="12.75">
      <c r="E24535" s="135"/>
    </row>
    <row r="24539" ht="12.75">
      <c r="E24539" s="135"/>
    </row>
    <row r="24543" ht="12.75">
      <c r="E24543" s="135"/>
    </row>
    <row r="24547" ht="12.75">
      <c r="E24547" s="135"/>
    </row>
    <row r="24551" ht="12.75">
      <c r="E24551" s="135"/>
    </row>
    <row r="24555" ht="12.75">
      <c r="E24555" s="135"/>
    </row>
    <row r="24559" ht="12.75">
      <c r="E24559" s="135"/>
    </row>
    <row r="24563" ht="12.75">
      <c r="E24563" s="135"/>
    </row>
    <row r="24567" ht="12.75">
      <c r="E24567" s="135"/>
    </row>
    <row r="24571" ht="12.75">
      <c r="E24571" s="135"/>
    </row>
    <row r="24575" ht="12.75">
      <c r="E24575" s="135"/>
    </row>
    <row r="24579" ht="12.75">
      <c r="E24579" s="135"/>
    </row>
    <row r="24583" ht="12.75">
      <c r="E24583" s="135"/>
    </row>
    <row r="24587" ht="12.75">
      <c r="E24587" s="135"/>
    </row>
    <row r="24591" ht="12.75">
      <c r="E24591" s="135"/>
    </row>
    <row r="24595" ht="12.75">
      <c r="E24595" s="135"/>
    </row>
    <row r="24599" ht="12.75">
      <c r="E24599" s="135"/>
    </row>
    <row r="24603" ht="12.75">
      <c r="E24603" s="135"/>
    </row>
    <row r="24607" ht="12.75">
      <c r="E24607" s="135"/>
    </row>
    <row r="24611" ht="12.75">
      <c r="E24611" s="135"/>
    </row>
    <row r="24615" ht="12.75">
      <c r="E24615" s="135"/>
    </row>
    <row r="24619" ht="12.75">
      <c r="E24619" s="135"/>
    </row>
    <row r="24623" ht="12.75">
      <c r="E24623" s="135"/>
    </row>
    <row r="24627" ht="12.75">
      <c r="E24627" s="135"/>
    </row>
    <row r="24631" ht="12.75">
      <c r="E24631" s="135"/>
    </row>
    <row r="24635" ht="12.75">
      <c r="E24635" s="135"/>
    </row>
    <row r="24639" ht="12.75">
      <c r="E24639" s="135"/>
    </row>
    <row r="24643" ht="12.75">
      <c r="E24643" s="135"/>
    </row>
    <row r="24647" ht="12.75">
      <c r="E24647" s="135"/>
    </row>
    <row r="24651" ht="12.75">
      <c r="E24651" s="135"/>
    </row>
    <row r="24655" ht="12.75">
      <c r="E24655" s="135"/>
    </row>
    <row r="24659" ht="12.75">
      <c r="E24659" s="135"/>
    </row>
    <row r="24663" ht="12.75">
      <c r="E24663" s="135"/>
    </row>
    <row r="24667" ht="12.75">
      <c r="E24667" s="135"/>
    </row>
    <row r="24671" ht="12.75">
      <c r="E24671" s="135"/>
    </row>
    <row r="24675" ht="12.75">
      <c r="E24675" s="135"/>
    </row>
    <row r="24679" ht="12.75">
      <c r="E24679" s="135"/>
    </row>
    <row r="24683" ht="12.75">
      <c r="E24683" s="135"/>
    </row>
    <row r="24687" ht="12.75">
      <c r="E24687" s="135"/>
    </row>
    <row r="24691" ht="12.75">
      <c r="E24691" s="135"/>
    </row>
    <row r="24695" ht="12.75">
      <c r="E24695" s="135"/>
    </row>
    <row r="24699" ht="12.75">
      <c r="E24699" s="135"/>
    </row>
    <row r="24703" ht="12.75">
      <c r="E24703" s="135"/>
    </row>
    <row r="24707" ht="12.75">
      <c r="E24707" s="135"/>
    </row>
    <row r="24711" ht="12.75">
      <c r="E24711" s="135"/>
    </row>
    <row r="24715" ht="12.75">
      <c r="E24715" s="135"/>
    </row>
    <row r="24719" ht="12.75">
      <c r="E24719" s="135"/>
    </row>
    <row r="24723" ht="12.75">
      <c r="E24723" s="135"/>
    </row>
    <row r="24727" ht="12.75">
      <c r="E24727" s="135"/>
    </row>
    <row r="24731" ht="12.75">
      <c r="E24731" s="135"/>
    </row>
    <row r="24735" ht="12.75">
      <c r="E24735" s="135"/>
    </row>
    <row r="24739" ht="12.75">
      <c r="E24739" s="135"/>
    </row>
    <row r="24743" ht="12.75">
      <c r="E24743" s="135"/>
    </row>
    <row r="24747" ht="12.75">
      <c r="E24747" s="135"/>
    </row>
    <row r="24751" ht="12.75">
      <c r="E24751" s="135"/>
    </row>
    <row r="24755" ht="12.75">
      <c r="E24755" s="135"/>
    </row>
    <row r="24759" ht="12.75">
      <c r="E24759" s="135"/>
    </row>
    <row r="24763" ht="12.75">
      <c r="E24763" s="135"/>
    </row>
    <row r="24767" ht="12.75">
      <c r="E24767" s="135"/>
    </row>
    <row r="24771" ht="12.75">
      <c r="E24771" s="135"/>
    </row>
    <row r="24775" ht="12.75">
      <c r="E24775" s="135"/>
    </row>
    <row r="24779" ht="12.75">
      <c r="E24779" s="135"/>
    </row>
    <row r="24783" ht="12.75">
      <c r="E24783" s="135"/>
    </row>
    <row r="24787" ht="12.75">
      <c r="E24787" s="135"/>
    </row>
    <row r="24791" ht="12.75">
      <c r="E24791" s="135"/>
    </row>
    <row r="24795" ht="12.75">
      <c r="E24795" s="135"/>
    </row>
    <row r="24799" ht="12.75">
      <c r="E24799" s="135"/>
    </row>
    <row r="24803" ht="12.75">
      <c r="E24803" s="135"/>
    </row>
    <row r="24807" ht="12.75">
      <c r="E24807" s="135"/>
    </row>
    <row r="24811" ht="12.75">
      <c r="E24811" s="135"/>
    </row>
    <row r="24815" ht="12.75">
      <c r="E24815" s="135"/>
    </row>
    <row r="24819" ht="12.75">
      <c r="E24819" s="135"/>
    </row>
    <row r="24823" ht="12.75">
      <c r="E24823" s="135"/>
    </row>
    <row r="24827" ht="12.75">
      <c r="E24827" s="135"/>
    </row>
    <row r="24831" ht="12.75">
      <c r="E24831" s="135"/>
    </row>
    <row r="24835" ht="12.75">
      <c r="E24835" s="135"/>
    </row>
    <row r="24839" ht="12.75">
      <c r="E24839" s="135"/>
    </row>
    <row r="24843" ht="12.75">
      <c r="E24843" s="135"/>
    </row>
    <row r="24847" ht="12.75">
      <c r="E24847" s="135"/>
    </row>
    <row r="24851" ht="12.75">
      <c r="E24851" s="135"/>
    </row>
    <row r="24855" ht="12.75">
      <c r="E24855" s="135"/>
    </row>
    <row r="24859" ht="12.75">
      <c r="E24859" s="135"/>
    </row>
    <row r="24863" ht="12.75">
      <c r="E24863" s="135"/>
    </row>
    <row r="24867" ht="12.75">
      <c r="E24867" s="135"/>
    </row>
    <row r="24871" ht="12.75">
      <c r="E24871" s="135"/>
    </row>
    <row r="24875" ht="12.75">
      <c r="E24875" s="135"/>
    </row>
    <row r="24879" ht="12.75">
      <c r="E24879" s="135"/>
    </row>
    <row r="24883" ht="12.75">
      <c r="E24883" s="135"/>
    </row>
    <row r="24887" ht="12.75">
      <c r="E24887" s="135"/>
    </row>
    <row r="24891" ht="12.75">
      <c r="E24891" s="135"/>
    </row>
    <row r="24895" ht="12.75">
      <c r="E24895" s="135"/>
    </row>
    <row r="24899" ht="12.75">
      <c r="E24899" s="135"/>
    </row>
    <row r="24903" ht="12.75">
      <c r="E24903" s="135"/>
    </row>
    <row r="24907" ht="12.75">
      <c r="E24907" s="135"/>
    </row>
    <row r="24911" ht="12.75">
      <c r="E24911" s="135"/>
    </row>
    <row r="24915" ht="12.75">
      <c r="E24915" s="135"/>
    </row>
    <row r="24919" ht="12.75">
      <c r="E24919" s="135"/>
    </row>
    <row r="24923" ht="12.75">
      <c r="E24923" s="135"/>
    </row>
    <row r="24927" ht="12.75">
      <c r="E24927" s="135"/>
    </row>
    <row r="24931" ht="12.75">
      <c r="E24931" s="135"/>
    </row>
    <row r="24935" ht="12.75">
      <c r="E24935" s="135"/>
    </row>
    <row r="24939" ht="12.75">
      <c r="E24939" s="135"/>
    </row>
    <row r="24943" ht="12.75">
      <c r="E24943" s="135"/>
    </row>
    <row r="24947" ht="12.75">
      <c r="E24947" s="135"/>
    </row>
    <row r="24951" ht="12.75">
      <c r="E24951" s="135"/>
    </row>
    <row r="24955" ht="12.75">
      <c r="E24955" s="135"/>
    </row>
    <row r="24959" ht="12.75">
      <c r="E24959" s="135"/>
    </row>
    <row r="24963" ht="12.75">
      <c r="E24963" s="135"/>
    </row>
    <row r="24967" ht="12.75">
      <c r="E24967" s="135"/>
    </row>
    <row r="24971" ht="12.75">
      <c r="E24971" s="135"/>
    </row>
    <row r="24975" ht="12.75">
      <c r="E24975" s="135"/>
    </row>
    <row r="24979" ht="12.75">
      <c r="E24979" s="135"/>
    </row>
    <row r="24983" ht="12.75">
      <c r="E24983" s="135"/>
    </row>
    <row r="24987" ht="12.75">
      <c r="E24987" s="135"/>
    </row>
    <row r="24991" ht="12.75">
      <c r="E24991" s="135"/>
    </row>
    <row r="24995" ht="12.75">
      <c r="E24995" s="135"/>
    </row>
    <row r="24999" ht="12.75">
      <c r="E24999" s="135"/>
    </row>
    <row r="25003" ht="12.75">
      <c r="E25003" s="135"/>
    </row>
    <row r="25007" ht="12.75">
      <c r="E25007" s="135"/>
    </row>
    <row r="25011" ht="12.75">
      <c r="E25011" s="135"/>
    </row>
    <row r="25015" ht="12.75">
      <c r="E25015" s="135"/>
    </row>
    <row r="25019" ht="12.75">
      <c r="E25019" s="135"/>
    </row>
    <row r="25023" ht="12.75">
      <c r="E25023" s="135"/>
    </row>
    <row r="25027" ht="12.75">
      <c r="E25027" s="135"/>
    </row>
    <row r="25031" ht="12.75">
      <c r="E25031" s="135"/>
    </row>
    <row r="25035" ht="12.75">
      <c r="E25035" s="135"/>
    </row>
    <row r="25039" ht="12.75">
      <c r="E25039" s="135"/>
    </row>
    <row r="25043" ht="12.75">
      <c r="E25043" s="135"/>
    </row>
    <row r="25047" ht="12.75">
      <c r="E25047" s="135"/>
    </row>
    <row r="25051" ht="12.75">
      <c r="E25051" s="135"/>
    </row>
    <row r="25055" ht="12.75">
      <c r="E25055" s="135"/>
    </row>
    <row r="25059" ht="12.75">
      <c r="E25059" s="135"/>
    </row>
    <row r="25063" ht="12.75">
      <c r="E25063" s="135"/>
    </row>
    <row r="25067" ht="12.75">
      <c r="E25067" s="135"/>
    </row>
    <row r="25071" ht="12.75">
      <c r="E25071" s="135"/>
    </row>
    <row r="25075" ht="12.75">
      <c r="E25075" s="135"/>
    </row>
    <row r="25079" ht="12.75">
      <c r="E25079" s="135"/>
    </row>
    <row r="25083" ht="12.75">
      <c r="E25083" s="135"/>
    </row>
    <row r="25087" ht="12.75">
      <c r="E25087" s="135"/>
    </row>
    <row r="25091" ht="12.75">
      <c r="E25091" s="135"/>
    </row>
    <row r="25095" ht="12.75">
      <c r="E25095" s="135"/>
    </row>
    <row r="25099" ht="12.75">
      <c r="E25099" s="135"/>
    </row>
    <row r="25103" ht="12.75">
      <c r="E25103" s="135"/>
    </row>
    <row r="25107" ht="12.75">
      <c r="E25107" s="135"/>
    </row>
    <row r="25111" ht="12.75">
      <c r="E25111" s="135"/>
    </row>
    <row r="25115" ht="12.75">
      <c r="E25115" s="135"/>
    </row>
    <row r="25119" ht="12.75">
      <c r="E25119" s="135"/>
    </row>
    <row r="25123" ht="12.75">
      <c r="E25123" s="135"/>
    </row>
    <row r="25127" ht="12.75">
      <c r="E25127" s="135"/>
    </row>
    <row r="25131" ht="12.75">
      <c r="E25131" s="135"/>
    </row>
    <row r="25135" ht="12.75">
      <c r="E25135" s="135"/>
    </row>
    <row r="25139" ht="12.75">
      <c r="E25139" s="135"/>
    </row>
    <row r="25143" ht="12.75">
      <c r="E25143" s="135"/>
    </row>
    <row r="25147" ht="12.75">
      <c r="E25147" s="135"/>
    </row>
    <row r="25151" ht="12.75">
      <c r="E25151" s="135"/>
    </row>
    <row r="25155" ht="12.75">
      <c r="E25155" s="135"/>
    </row>
    <row r="25159" ht="12.75">
      <c r="E25159" s="135"/>
    </row>
    <row r="25163" ht="12.75">
      <c r="E25163" s="135"/>
    </row>
    <row r="25167" ht="12.75">
      <c r="E25167" s="135"/>
    </row>
    <row r="25171" ht="12.75">
      <c r="E25171" s="135"/>
    </row>
    <row r="25175" ht="12.75">
      <c r="E25175" s="135"/>
    </row>
    <row r="25179" ht="12.75">
      <c r="E25179" s="135"/>
    </row>
    <row r="25183" ht="12.75">
      <c r="E25183" s="135"/>
    </row>
    <row r="25187" ht="12.75">
      <c r="E25187" s="135"/>
    </row>
    <row r="25191" ht="12.75">
      <c r="E25191" s="135"/>
    </row>
    <row r="25195" ht="12.75">
      <c r="E25195" s="135"/>
    </row>
    <row r="25199" ht="12.75">
      <c r="E25199" s="135"/>
    </row>
    <row r="25203" ht="12.75">
      <c r="E25203" s="135"/>
    </row>
    <row r="25207" ht="12.75">
      <c r="E25207" s="135"/>
    </row>
    <row r="25211" ht="12.75">
      <c r="E25211" s="135"/>
    </row>
    <row r="25215" ht="12.75">
      <c r="E25215" s="135"/>
    </row>
    <row r="25219" ht="12.75">
      <c r="E25219" s="135"/>
    </row>
    <row r="25223" ht="12.75">
      <c r="E25223" s="135"/>
    </row>
    <row r="25227" ht="12.75">
      <c r="E25227" s="135"/>
    </row>
    <row r="25231" ht="12.75">
      <c r="E25231" s="135"/>
    </row>
    <row r="25235" ht="12.75">
      <c r="E25235" s="135"/>
    </row>
    <row r="25239" ht="12.75">
      <c r="E25239" s="135"/>
    </row>
    <row r="25243" ht="12.75">
      <c r="E25243" s="135"/>
    </row>
    <row r="25247" ht="12.75">
      <c r="E25247" s="135"/>
    </row>
    <row r="25251" ht="12.75">
      <c r="E25251" s="135"/>
    </row>
    <row r="25255" ht="12.75">
      <c r="E25255" s="135"/>
    </row>
    <row r="25259" ht="12.75">
      <c r="E25259" s="135"/>
    </row>
    <row r="25263" ht="12.75">
      <c r="E25263" s="135"/>
    </row>
    <row r="25267" ht="12.75">
      <c r="E25267" s="135"/>
    </row>
    <row r="25271" ht="12.75">
      <c r="E25271" s="135"/>
    </row>
    <row r="25275" ht="12.75">
      <c r="E25275" s="135"/>
    </row>
    <row r="25279" ht="12.75">
      <c r="E25279" s="135"/>
    </row>
    <row r="25283" ht="12.75">
      <c r="E25283" s="135"/>
    </row>
    <row r="25287" ht="12.75">
      <c r="E25287" s="135"/>
    </row>
    <row r="25291" ht="12.75">
      <c r="E25291" s="135"/>
    </row>
    <row r="25295" ht="12.75">
      <c r="E25295" s="135"/>
    </row>
    <row r="25299" ht="12.75">
      <c r="E25299" s="135"/>
    </row>
    <row r="25303" ht="12.75">
      <c r="E25303" s="135"/>
    </row>
    <row r="25307" ht="12.75">
      <c r="E25307" s="135"/>
    </row>
    <row r="25311" ht="12.75">
      <c r="E25311" s="135"/>
    </row>
    <row r="25315" ht="12.75">
      <c r="E25315" s="135"/>
    </row>
    <row r="25319" ht="12.75">
      <c r="E25319" s="135"/>
    </row>
    <row r="25323" ht="12.75">
      <c r="E25323" s="135"/>
    </row>
    <row r="25327" ht="12.75">
      <c r="E25327" s="135"/>
    </row>
    <row r="25331" ht="12.75">
      <c r="E25331" s="135"/>
    </row>
    <row r="25335" ht="12.75">
      <c r="E25335" s="135"/>
    </row>
    <row r="25339" ht="12.75">
      <c r="E25339" s="135"/>
    </row>
    <row r="25343" ht="12.75">
      <c r="E25343" s="135"/>
    </row>
    <row r="25347" ht="12.75">
      <c r="E25347" s="135"/>
    </row>
    <row r="25351" ht="12.75">
      <c r="E25351" s="135"/>
    </row>
    <row r="25355" ht="12.75">
      <c r="E25355" s="135"/>
    </row>
    <row r="25359" ht="12.75">
      <c r="E25359" s="135"/>
    </row>
    <row r="25363" ht="12.75">
      <c r="E25363" s="135"/>
    </row>
    <row r="25367" ht="12.75">
      <c r="E25367" s="135"/>
    </row>
    <row r="25371" ht="12.75">
      <c r="E25371" s="135"/>
    </row>
    <row r="25375" ht="12.75">
      <c r="E25375" s="135"/>
    </row>
    <row r="25379" ht="12.75">
      <c r="E25379" s="135"/>
    </row>
    <row r="25383" ht="12.75">
      <c r="E25383" s="135"/>
    </row>
    <row r="25387" ht="12.75">
      <c r="E25387" s="135"/>
    </row>
    <row r="25391" ht="12.75">
      <c r="E25391" s="135"/>
    </row>
    <row r="25395" ht="12.75">
      <c r="E25395" s="135"/>
    </row>
    <row r="25399" ht="12.75">
      <c r="E25399" s="135"/>
    </row>
    <row r="25403" ht="12.75">
      <c r="E25403" s="135"/>
    </row>
    <row r="25407" ht="12.75">
      <c r="E25407" s="135"/>
    </row>
    <row r="25411" ht="12.75">
      <c r="E25411" s="135"/>
    </row>
    <row r="25415" ht="12.75">
      <c r="E25415" s="135"/>
    </row>
    <row r="25419" ht="12.75">
      <c r="E25419" s="135"/>
    </row>
    <row r="25423" ht="12.75">
      <c r="E25423" s="135"/>
    </row>
    <row r="25427" ht="12.75">
      <c r="E25427" s="135"/>
    </row>
    <row r="25431" ht="12.75">
      <c r="E25431" s="135"/>
    </row>
    <row r="25435" ht="12.75">
      <c r="E25435" s="135"/>
    </row>
    <row r="25439" ht="12.75">
      <c r="E25439" s="135"/>
    </row>
    <row r="25443" ht="12.75">
      <c r="E25443" s="135"/>
    </row>
    <row r="25447" ht="12.75">
      <c r="E25447" s="135"/>
    </row>
    <row r="25451" ht="12.75">
      <c r="E25451" s="135"/>
    </row>
    <row r="25455" ht="12.75">
      <c r="E25455" s="135"/>
    </row>
    <row r="25459" ht="12.75">
      <c r="E25459" s="135"/>
    </row>
    <row r="25463" ht="12.75">
      <c r="E25463" s="135"/>
    </row>
    <row r="25467" ht="12.75">
      <c r="E25467" s="135"/>
    </row>
    <row r="25471" ht="12.75">
      <c r="E25471" s="135"/>
    </row>
    <row r="25475" ht="12.75">
      <c r="E25475" s="135"/>
    </row>
    <row r="25479" ht="12.75">
      <c r="E25479" s="135"/>
    </row>
    <row r="25483" ht="12.75">
      <c r="E25483" s="135"/>
    </row>
    <row r="25487" ht="12.75">
      <c r="E25487" s="135"/>
    </row>
    <row r="25491" ht="12.75">
      <c r="E25491" s="135"/>
    </row>
    <row r="25495" ht="12.75">
      <c r="E25495" s="135"/>
    </row>
    <row r="25499" ht="12.75">
      <c r="E25499" s="135"/>
    </row>
    <row r="25503" ht="12.75">
      <c r="E25503" s="135"/>
    </row>
    <row r="25507" ht="12.75">
      <c r="E25507" s="135"/>
    </row>
    <row r="25511" ht="12.75">
      <c r="E25511" s="135"/>
    </row>
    <row r="25515" ht="12.75">
      <c r="E25515" s="135"/>
    </row>
    <row r="25519" ht="12.75">
      <c r="E25519" s="135"/>
    </row>
    <row r="25523" ht="12.75">
      <c r="E25523" s="135"/>
    </row>
    <row r="25527" ht="12.75">
      <c r="E25527" s="135"/>
    </row>
    <row r="25531" ht="12.75">
      <c r="E25531" s="135"/>
    </row>
    <row r="25535" ht="12.75">
      <c r="E25535" s="135"/>
    </row>
    <row r="25539" ht="12.75">
      <c r="E25539" s="135"/>
    </row>
    <row r="25543" ht="12.75">
      <c r="E25543" s="135"/>
    </row>
    <row r="25547" ht="12.75">
      <c r="E25547" s="135"/>
    </row>
    <row r="25551" ht="12.75">
      <c r="E25551" s="135"/>
    </row>
    <row r="25555" ht="12.75">
      <c r="E25555" s="135"/>
    </row>
    <row r="25559" ht="12.75">
      <c r="E25559" s="135"/>
    </row>
    <row r="25563" ht="12.75">
      <c r="E25563" s="135"/>
    </row>
    <row r="25567" ht="12.75">
      <c r="E25567" s="135"/>
    </row>
    <row r="25571" ht="12.75">
      <c r="E25571" s="135"/>
    </row>
    <row r="25575" ht="12.75">
      <c r="E25575" s="135"/>
    </row>
    <row r="25579" ht="12.75">
      <c r="E25579" s="135"/>
    </row>
    <row r="25583" ht="12.75">
      <c r="E25583" s="135"/>
    </row>
    <row r="25587" ht="12.75">
      <c r="E25587" s="135"/>
    </row>
    <row r="25591" ht="12.75">
      <c r="E25591" s="135"/>
    </row>
    <row r="25595" ht="12.75">
      <c r="E25595" s="135"/>
    </row>
    <row r="25599" ht="12.75">
      <c r="E25599" s="135"/>
    </row>
    <row r="25603" ht="12.75">
      <c r="E25603" s="135"/>
    </row>
    <row r="25607" ht="12.75">
      <c r="E25607" s="135"/>
    </row>
    <row r="25611" ht="12.75">
      <c r="E25611" s="135"/>
    </row>
    <row r="25615" ht="12.75">
      <c r="E25615" s="135"/>
    </row>
    <row r="25619" ht="12.75">
      <c r="E25619" s="135"/>
    </row>
    <row r="25623" ht="12.75">
      <c r="E25623" s="135"/>
    </row>
    <row r="25627" ht="12.75">
      <c r="E25627" s="135"/>
    </row>
    <row r="25631" ht="12.75">
      <c r="E25631" s="135"/>
    </row>
    <row r="25635" ht="12.75">
      <c r="E25635" s="135"/>
    </row>
    <row r="25639" ht="12.75">
      <c r="E25639" s="135"/>
    </row>
    <row r="25643" ht="12.75">
      <c r="E25643" s="135"/>
    </row>
    <row r="25647" ht="12.75">
      <c r="E25647" s="135"/>
    </row>
    <row r="25651" ht="12.75">
      <c r="E25651" s="135"/>
    </row>
    <row r="25655" ht="12.75">
      <c r="E25655" s="135"/>
    </row>
    <row r="25659" ht="12.75">
      <c r="E25659" s="135"/>
    </row>
    <row r="25663" ht="12.75">
      <c r="E25663" s="135"/>
    </row>
    <row r="25667" ht="12.75">
      <c r="E25667" s="135"/>
    </row>
    <row r="25671" ht="12.75">
      <c r="E25671" s="135"/>
    </row>
    <row r="25675" ht="12.75">
      <c r="E25675" s="135"/>
    </row>
    <row r="25679" ht="12.75">
      <c r="E25679" s="135"/>
    </row>
    <row r="25683" ht="12.75">
      <c r="E25683" s="135"/>
    </row>
    <row r="25687" ht="12.75">
      <c r="E25687" s="135"/>
    </row>
    <row r="25691" ht="12.75">
      <c r="E25691" s="135"/>
    </row>
    <row r="25695" ht="12.75">
      <c r="E25695" s="135"/>
    </row>
    <row r="25699" ht="12.75">
      <c r="E25699" s="135"/>
    </row>
    <row r="25703" ht="12.75">
      <c r="E25703" s="135"/>
    </row>
    <row r="25707" ht="12.75">
      <c r="E25707" s="135"/>
    </row>
    <row r="25711" ht="12.75">
      <c r="E25711" s="135"/>
    </row>
    <row r="25715" ht="12.75">
      <c r="E25715" s="135"/>
    </row>
    <row r="25719" ht="12.75">
      <c r="E25719" s="135"/>
    </row>
    <row r="25723" ht="12.75">
      <c r="E25723" s="135"/>
    </row>
    <row r="25727" ht="12.75">
      <c r="E25727" s="135"/>
    </row>
    <row r="25731" ht="12.75">
      <c r="E25731" s="135"/>
    </row>
    <row r="25735" ht="12.75">
      <c r="E25735" s="135"/>
    </row>
    <row r="25739" ht="12.75">
      <c r="E25739" s="135"/>
    </row>
    <row r="25743" ht="12.75">
      <c r="E25743" s="135"/>
    </row>
    <row r="25747" ht="12.75">
      <c r="E25747" s="135"/>
    </row>
    <row r="25751" ht="12.75">
      <c r="E25751" s="135"/>
    </row>
    <row r="25755" ht="12.75">
      <c r="E25755" s="135"/>
    </row>
    <row r="25759" ht="12.75">
      <c r="E25759" s="135"/>
    </row>
    <row r="25763" ht="12.75">
      <c r="E25763" s="135"/>
    </row>
    <row r="25767" ht="12.75">
      <c r="E25767" s="135"/>
    </row>
    <row r="25771" ht="12.75">
      <c r="E25771" s="135"/>
    </row>
    <row r="25775" ht="12.75">
      <c r="E25775" s="135"/>
    </row>
    <row r="25779" ht="12.75">
      <c r="E25779" s="135"/>
    </row>
    <row r="25783" ht="12.75">
      <c r="E25783" s="135"/>
    </row>
    <row r="25787" ht="12.75">
      <c r="E25787" s="135"/>
    </row>
    <row r="25791" ht="12.75">
      <c r="E25791" s="135"/>
    </row>
    <row r="25795" ht="12.75">
      <c r="E25795" s="135"/>
    </row>
    <row r="25799" ht="12.75">
      <c r="E25799" s="135"/>
    </row>
    <row r="25803" ht="12.75">
      <c r="E25803" s="135"/>
    </row>
    <row r="25807" ht="12.75">
      <c r="E25807" s="135"/>
    </row>
    <row r="25811" ht="12.75">
      <c r="E25811" s="135"/>
    </row>
    <row r="25815" ht="12.75">
      <c r="E25815" s="135"/>
    </row>
    <row r="25819" ht="12.75">
      <c r="E25819" s="135"/>
    </row>
    <row r="25823" ht="12.75">
      <c r="E25823" s="135"/>
    </row>
    <row r="25827" ht="12.75">
      <c r="E25827" s="135"/>
    </row>
    <row r="25831" ht="12.75">
      <c r="E25831" s="135"/>
    </row>
    <row r="25835" ht="12.75">
      <c r="E25835" s="135"/>
    </row>
    <row r="25839" ht="12.75">
      <c r="E25839" s="135"/>
    </row>
    <row r="25843" ht="12.75">
      <c r="E25843" s="135"/>
    </row>
    <row r="25847" ht="12.75">
      <c r="E25847" s="135"/>
    </row>
    <row r="25851" ht="12.75">
      <c r="E25851" s="135"/>
    </row>
    <row r="25855" ht="12.75">
      <c r="E25855" s="135"/>
    </row>
    <row r="25859" ht="12.75">
      <c r="E25859" s="135"/>
    </row>
    <row r="25863" ht="12.75">
      <c r="E25863" s="135"/>
    </row>
    <row r="25867" ht="12.75">
      <c r="E25867" s="135"/>
    </row>
    <row r="25871" ht="12.75">
      <c r="E25871" s="135"/>
    </row>
    <row r="25875" ht="12.75">
      <c r="E25875" s="135"/>
    </row>
    <row r="25879" ht="12.75">
      <c r="E25879" s="135"/>
    </row>
    <row r="25883" ht="12.75">
      <c r="E25883" s="135"/>
    </row>
    <row r="25887" ht="12.75">
      <c r="E25887" s="135"/>
    </row>
    <row r="25891" ht="12.75">
      <c r="E25891" s="135"/>
    </row>
    <row r="25895" ht="12.75">
      <c r="E25895" s="135"/>
    </row>
    <row r="25899" ht="12.75">
      <c r="E25899" s="135"/>
    </row>
    <row r="25903" ht="12.75">
      <c r="E25903" s="135"/>
    </row>
    <row r="25907" ht="12.75">
      <c r="E25907" s="135"/>
    </row>
    <row r="25911" ht="12.75">
      <c r="E25911" s="135"/>
    </row>
    <row r="25915" ht="12.75">
      <c r="E25915" s="135"/>
    </row>
    <row r="25919" ht="12.75">
      <c r="E25919" s="135"/>
    </row>
    <row r="25923" ht="12.75">
      <c r="E25923" s="135"/>
    </row>
    <row r="25927" ht="12.75">
      <c r="E25927" s="135"/>
    </row>
    <row r="25931" ht="12.75">
      <c r="E25931" s="135"/>
    </row>
    <row r="25935" ht="12.75">
      <c r="E25935" s="135"/>
    </row>
    <row r="25939" ht="12.75">
      <c r="E25939" s="135"/>
    </row>
    <row r="25943" ht="12.75">
      <c r="E25943" s="135"/>
    </row>
    <row r="25947" ht="12.75">
      <c r="E25947" s="135"/>
    </row>
    <row r="25951" ht="12.75">
      <c r="E25951" s="135"/>
    </row>
    <row r="25955" ht="12.75">
      <c r="E25955" s="135"/>
    </row>
    <row r="25959" ht="12.75">
      <c r="E25959" s="135"/>
    </row>
    <row r="25963" ht="12.75">
      <c r="E25963" s="135"/>
    </row>
    <row r="25967" ht="12.75">
      <c r="E25967" s="135"/>
    </row>
    <row r="25971" ht="12.75">
      <c r="E25971" s="135"/>
    </row>
    <row r="25975" ht="12.75">
      <c r="E25975" s="135"/>
    </row>
    <row r="25979" ht="12.75">
      <c r="E25979" s="135"/>
    </row>
    <row r="25983" ht="12.75">
      <c r="E25983" s="135"/>
    </row>
    <row r="25987" ht="12.75">
      <c r="E25987" s="135"/>
    </row>
    <row r="25991" ht="12.75">
      <c r="E25991" s="135"/>
    </row>
    <row r="25995" ht="12.75">
      <c r="E25995" s="135"/>
    </row>
    <row r="25999" ht="12.75">
      <c r="E25999" s="135"/>
    </row>
    <row r="26003" ht="12.75">
      <c r="E26003" s="135"/>
    </row>
    <row r="26007" ht="12.75">
      <c r="E26007" s="135"/>
    </row>
    <row r="26011" ht="12.75">
      <c r="E26011" s="135"/>
    </row>
    <row r="26015" ht="12.75">
      <c r="E26015" s="135"/>
    </row>
    <row r="26019" ht="12.75">
      <c r="E26019" s="135"/>
    </row>
    <row r="26023" ht="12.75">
      <c r="E26023" s="135"/>
    </row>
    <row r="26027" ht="12.75">
      <c r="E26027" s="135"/>
    </row>
    <row r="26031" ht="12.75">
      <c r="E26031" s="135"/>
    </row>
    <row r="26035" ht="12.75">
      <c r="E26035" s="135"/>
    </row>
    <row r="26039" ht="12.75">
      <c r="E26039" s="135"/>
    </row>
    <row r="26043" ht="12.75">
      <c r="E26043" s="135"/>
    </row>
    <row r="26047" ht="12.75">
      <c r="E26047" s="135"/>
    </row>
    <row r="26051" ht="12.75">
      <c r="E26051" s="135"/>
    </row>
    <row r="26055" ht="12.75">
      <c r="E26055" s="135"/>
    </row>
    <row r="26059" ht="12.75">
      <c r="E26059" s="135"/>
    </row>
    <row r="26063" ht="12.75">
      <c r="E26063" s="135"/>
    </row>
    <row r="26067" ht="12.75">
      <c r="E26067" s="135"/>
    </row>
    <row r="26071" ht="12.75">
      <c r="E26071" s="135"/>
    </row>
    <row r="26075" ht="12.75">
      <c r="E26075" s="135"/>
    </row>
    <row r="26079" ht="12.75">
      <c r="E26079" s="135"/>
    </row>
    <row r="26083" ht="12.75">
      <c r="E26083" s="135"/>
    </row>
    <row r="26087" ht="12.75">
      <c r="E26087" s="135"/>
    </row>
    <row r="26091" ht="12.75">
      <c r="E26091" s="135"/>
    </row>
    <row r="26095" ht="12.75">
      <c r="E26095" s="135"/>
    </row>
    <row r="26099" ht="12.75">
      <c r="E26099" s="135"/>
    </row>
    <row r="26103" ht="12.75">
      <c r="E26103" s="135"/>
    </row>
    <row r="26107" ht="12.75">
      <c r="E26107" s="135"/>
    </row>
    <row r="26111" ht="12.75">
      <c r="E26111" s="135"/>
    </row>
    <row r="26115" ht="12.75">
      <c r="E26115" s="135"/>
    </row>
    <row r="26119" ht="12.75">
      <c r="E26119" s="135"/>
    </row>
    <row r="26123" ht="12.75">
      <c r="E26123" s="135"/>
    </row>
    <row r="26127" ht="12.75">
      <c r="E26127" s="135"/>
    </row>
    <row r="26131" ht="12.75">
      <c r="E26131" s="135"/>
    </row>
    <row r="26135" ht="12.75">
      <c r="E26135" s="135"/>
    </row>
    <row r="26139" ht="12.75">
      <c r="E26139" s="135"/>
    </row>
    <row r="26143" ht="12.75">
      <c r="E26143" s="135"/>
    </row>
    <row r="26147" ht="12.75">
      <c r="E26147" s="135"/>
    </row>
    <row r="26151" ht="12.75">
      <c r="E26151" s="135"/>
    </row>
    <row r="26155" ht="12.75">
      <c r="E26155" s="135"/>
    </row>
    <row r="26159" ht="12.75">
      <c r="E26159" s="135"/>
    </row>
    <row r="26163" ht="12.75">
      <c r="E26163" s="135"/>
    </row>
    <row r="26167" ht="12.75">
      <c r="E26167" s="135"/>
    </row>
    <row r="26171" ht="12.75">
      <c r="E26171" s="135"/>
    </row>
    <row r="26175" ht="12.75">
      <c r="E26175" s="135"/>
    </row>
    <row r="26179" ht="12.75">
      <c r="E26179" s="135"/>
    </row>
    <row r="26183" ht="12.75">
      <c r="E26183" s="135"/>
    </row>
    <row r="26187" ht="12.75">
      <c r="E26187" s="135"/>
    </row>
    <row r="26191" ht="12.75">
      <c r="E26191" s="135"/>
    </row>
    <row r="26195" ht="12.75">
      <c r="E26195" s="135"/>
    </row>
    <row r="26199" ht="12.75">
      <c r="E26199" s="135"/>
    </row>
    <row r="26203" ht="12.75">
      <c r="E26203" s="135"/>
    </row>
    <row r="26207" ht="12.75">
      <c r="E26207" s="135"/>
    </row>
    <row r="26211" ht="12.75">
      <c r="E26211" s="135"/>
    </row>
    <row r="26215" ht="12.75">
      <c r="E26215" s="135"/>
    </row>
    <row r="26219" ht="12.75">
      <c r="E26219" s="135"/>
    </row>
    <row r="26223" ht="12.75">
      <c r="E26223" s="135"/>
    </row>
    <row r="26227" ht="12.75">
      <c r="E26227" s="135"/>
    </row>
    <row r="26231" ht="12.75">
      <c r="E26231" s="135"/>
    </row>
    <row r="26235" ht="12.75">
      <c r="E26235" s="135"/>
    </row>
    <row r="26239" ht="12.75">
      <c r="E26239" s="135"/>
    </row>
    <row r="26243" ht="12.75">
      <c r="E26243" s="135"/>
    </row>
    <row r="26247" ht="12.75">
      <c r="E26247" s="135"/>
    </row>
    <row r="26251" ht="12.75">
      <c r="E26251" s="135"/>
    </row>
    <row r="26255" ht="12.75">
      <c r="E26255" s="135"/>
    </row>
    <row r="26259" ht="12.75">
      <c r="E26259" s="135"/>
    </row>
    <row r="26263" ht="12.75">
      <c r="E26263" s="135"/>
    </row>
    <row r="26267" ht="12.75">
      <c r="E26267" s="135"/>
    </row>
    <row r="26271" ht="12.75">
      <c r="E26271" s="135"/>
    </row>
    <row r="26275" ht="12.75">
      <c r="E26275" s="135"/>
    </row>
    <row r="26279" ht="12.75">
      <c r="E26279" s="135"/>
    </row>
    <row r="26283" ht="12.75">
      <c r="E26283" s="135"/>
    </row>
    <row r="26287" ht="12.75">
      <c r="E26287" s="135"/>
    </row>
    <row r="26291" ht="12.75">
      <c r="E26291" s="135"/>
    </row>
    <row r="26295" ht="12.75">
      <c r="E26295" s="135"/>
    </row>
    <row r="26299" ht="12.75">
      <c r="E26299" s="135"/>
    </row>
    <row r="26303" ht="12.75">
      <c r="E26303" s="135"/>
    </row>
    <row r="26307" ht="12.75">
      <c r="E26307" s="135"/>
    </row>
    <row r="26311" ht="12.75">
      <c r="E26311" s="135"/>
    </row>
    <row r="26315" ht="12.75">
      <c r="E26315" s="135"/>
    </row>
    <row r="26319" ht="12.75">
      <c r="E26319" s="135"/>
    </row>
    <row r="26323" ht="12.75">
      <c r="E26323" s="135"/>
    </row>
    <row r="26327" ht="12.75">
      <c r="E26327" s="135"/>
    </row>
    <row r="26331" ht="12.75">
      <c r="E26331" s="135"/>
    </row>
    <row r="26335" ht="12.75">
      <c r="E26335" s="135"/>
    </row>
    <row r="26339" ht="12.75">
      <c r="E26339" s="135"/>
    </row>
    <row r="26343" ht="12.75">
      <c r="E26343" s="135"/>
    </row>
    <row r="26347" ht="12.75">
      <c r="E26347" s="135"/>
    </row>
    <row r="26351" ht="12.75">
      <c r="E26351" s="135"/>
    </row>
    <row r="26355" ht="12.75">
      <c r="E26355" s="135"/>
    </row>
    <row r="26359" ht="12.75">
      <c r="E26359" s="135"/>
    </row>
    <row r="26363" ht="12.75">
      <c r="E26363" s="135"/>
    </row>
    <row r="26367" ht="12.75">
      <c r="E26367" s="135"/>
    </row>
    <row r="26371" ht="12.75">
      <c r="E26371" s="135"/>
    </row>
    <row r="26375" ht="12.75">
      <c r="E26375" s="135"/>
    </row>
    <row r="26379" ht="12.75">
      <c r="E26379" s="135"/>
    </row>
    <row r="26383" ht="12.75">
      <c r="E26383" s="135"/>
    </row>
    <row r="26387" ht="12.75">
      <c r="E26387" s="135"/>
    </row>
    <row r="26391" ht="12.75">
      <c r="E26391" s="135"/>
    </row>
    <row r="26395" ht="12.75">
      <c r="E26395" s="135"/>
    </row>
    <row r="26399" ht="12.75">
      <c r="E26399" s="135"/>
    </row>
    <row r="26403" ht="12.75">
      <c r="E26403" s="135"/>
    </row>
    <row r="26407" ht="12.75">
      <c r="E26407" s="135"/>
    </row>
    <row r="26411" ht="12.75">
      <c r="E26411" s="135"/>
    </row>
    <row r="26415" ht="12.75">
      <c r="E26415" s="135"/>
    </row>
    <row r="26419" ht="12.75">
      <c r="E26419" s="135"/>
    </row>
    <row r="26423" ht="12.75">
      <c r="E26423" s="135"/>
    </row>
    <row r="26427" ht="12.75">
      <c r="E26427" s="135"/>
    </row>
    <row r="26431" ht="12.75">
      <c r="E26431" s="135"/>
    </row>
    <row r="26435" ht="12.75">
      <c r="E26435" s="135"/>
    </row>
    <row r="26439" ht="12.75">
      <c r="E26439" s="135"/>
    </row>
    <row r="26443" ht="12.75">
      <c r="E26443" s="135"/>
    </row>
    <row r="26447" ht="12.75">
      <c r="E26447" s="135"/>
    </row>
    <row r="26451" ht="12.75">
      <c r="E26451" s="135"/>
    </row>
    <row r="26455" ht="12.75">
      <c r="E26455" s="135"/>
    </row>
    <row r="26459" ht="12.75">
      <c r="E26459" s="135"/>
    </row>
    <row r="26463" ht="12.75">
      <c r="E26463" s="135"/>
    </row>
    <row r="26467" ht="12.75">
      <c r="E26467" s="135"/>
    </row>
    <row r="26471" ht="12.75">
      <c r="E26471" s="135"/>
    </row>
    <row r="26475" ht="12.75">
      <c r="E26475" s="135"/>
    </row>
    <row r="26479" ht="12.75">
      <c r="E26479" s="135"/>
    </row>
    <row r="26483" ht="12.75">
      <c r="E26483" s="135"/>
    </row>
    <row r="26487" ht="12.75">
      <c r="E26487" s="135"/>
    </row>
    <row r="26491" ht="12.75">
      <c r="E26491" s="135"/>
    </row>
    <row r="26495" ht="12.75">
      <c r="E26495" s="135"/>
    </row>
    <row r="26499" ht="12.75">
      <c r="E26499" s="135"/>
    </row>
    <row r="26503" ht="12.75">
      <c r="E26503" s="135"/>
    </row>
    <row r="26507" ht="12.75">
      <c r="E26507" s="135"/>
    </row>
    <row r="26511" ht="12.75">
      <c r="E26511" s="135"/>
    </row>
    <row r="26515" ht="12.75">
      <c r="E26515" s="135"/>
    </row>
    <row r="26519" ht="12.75">
      <c r="E26519" s="135"/>
    </row>
    <row r="26523" ht="12.75">
      <c r="E26523" s="135"/>
    </row>
    <row r="26527" ht="12.75">
      <c r="E26527" s="135"/>
    </row>
    <row r="26531" ht="12.75">
      <c r="E26531" s="135"/>
    </row>
    <row r="26535" ht="12.75">
      <c r="E26535" s="135"/>
    </row>
    <row r="26539" ht="12.75">
      <c r="E26539" s="135"/>
    </row>
    <row r="26543" ht="12.75">
      <c r="E26543" s="135"/>
    </row>
    <row r="26547" ht="12.75">
      <c r="E26547" s="135"/>
    </row>
    <row r="26551" ht="12.75">
      <c r="E26551" s="135"/>
    </row>
    <row r="26555" ht="12.75">
      <c r="E26555" s="135"/>
    </row>
    <row r="26559" ht="12.75">
      <c r="E26559" s="135"/>
    </row>
    <row r="26563" ht="12.75">
      <c r="E26563" s="135"/>
    </row>
    <row r="26567" ht="12.75">
      <c r="E26567" s="135"/>
    </row>
    <row r="26571" ht="12.75">
      <c r="E26571" s="135"/>
    </row>
    <row r="26575" ht="12.75">
      <c r="E26575" s="135"/>
    </row>
    <row r="26579" ht="12.75">
      <c r="E26579" s="135"/>
    </row>
    <row r="26583" ht="12.75">
      <c r="E26583" s="135"/>
    </row>
    <row r="26587" ht="12.75">
      <c r="E26587" s="135"/>
    </row>
    <row r="26591" ht="12.75">
      <c r="E26591" s="135"/>
    </row>
    <row r="26595" ht="12.75">
      <c r="E26595" s="135"/>
    </row>
    <row r="26599" ht="12.75">
      <c r="E26599" s="135"/>
    </row>
    <row r="26603" ht="12.75">
      <c r="E26603" s="135"/>
    </row>
    <row r="26607" ht="12.75">
      <c r="E26607" s="135"/>
    </row>
    <row r="26611" ht="12.75">
      <c r="E26611" s="135"/>
    </row>
    <row r="26615" ht="12.75">
      <c r="E26615" s="135"/>
    </row>
    <row r="26619" ht="12.75">
      <c r="E26619" s="135"/>
    </row>
    <row r="26623" ht="12.75">
      <c r="E26623" s="135"/>
    </row>
    <row r="26627" ht="12.75">
      <c r="E26627" s="135"/>
    </row>
    <row r="26631" ht="12.75">
      <c r="E26631" s="135"/>
    </row>
    <row r="26635" ht="12.75">
      <c r="E26635" s="135"/>
    </row>
    <row r="26639" ht="12.75">
      <c r="E26639" s="135"/>
    </row>
    <row r="26643" ht="12.75">
      <c r="E26643" s="135"/>
    </row>
    <row r="26647" ht="12.75">
      <c r="E26647" s="135"/>
    </row>
    <row r="26651" ht="12.75">
      <c r="E26651" s="135"/>
    </row>
    <row r="26655" ht="12.75">
      <c r="E26655" s="135"/>
    </row>
    <row r="26659" ht="12.75">
      <c r="E26659" s="135"/>
    </row>
    <row r="26663" ht="12.75">
      <c r="E26663" s="135"/>
    </row>
    <row r="26667" ht="12.75">
      <c r="E26667" s="135"/>
    </row>
    <row r="26671" ht="12.75">
      <c r="E26671" s="135"/>
    </row>
    <row r="26675" ht="12.75">
      <c r="E26675" s="135"/>
    </row>
    <row r="26679" ht="12.75">
      <c r="E26679" s="135"/>
    </row>
    <row r="26683" ht="12.75">
      <c r="E26683" s="135"/>
    </row>
    <row r="26687" ht="12.75">
      <c r="E26687" s="135"/>
    </row>
    <row r="26691" ht="12.75">
      <c r="E26691" s="135"/>
    </row>
    <row r="26695" ht="12.75">
      <c r="E26695" s="135"/>
    </row>
    <row r="26699" ht="12.75">
      <c r="E26699" s="135"/>
    </row>
    <row r="26703" ht="12.75">
      <c r="E26703" s="135"/>
    </row>
    <row r="26707" ht="12.75">
      <c r="E26707" s="135"/>
    </row>
    <row r="26711" ht="12.75">
      <c r="E26711" s="135"/>
    </row>
    <row r="26715" ht="12.75">
      <c r="E26715" s="135"/>
    </row>
    <row r="26719" ht="12.75">
      <c r="E26719" s="135"/>
    </row>
    <row r="26723" ht="12.75">
      <c r="E26723" s="135"/>
    </row>
    <row r="26727" ht="12.75">
      <c r="E26727" s="135"/>
    </row>
    <row r="26731" ht="12.75">
      <c r="E26731" s="135"/>
    </row>
    <row r="26735" ht="12.75">
      <c r="E26735" s="135"/>
    </row>
    <row r="26739" ht="12.75">
      <c r="E26739" s="135"/>
    </row>
    <row r="26743" ht="12.75">
      <c r="E26743" s="135"/>
    </row>
    <row r="26747" ht="12.75">
      <c r="E26747" s="135"/>
    </row>
    <row r="26751" ht="12.75">
      <c r="E26751" s="135"/>
    </row>
    <row r="26755" ht="12.75">
      <c r="E26755" s="135"/>
    </row>
    <row r="26759" ht="12.75">
      <c r="E26759" s="135"/>
    </row>
    <row r="26763" ht="12.75">
      <c r="E26763" s="135"/>
    </row>
    <row r="26767" ht="12.75">
      <c r="E26767" s="135"/>
    </row>
    <row r="26771" ht="12.75">
      <c r="E26771" s="135"/>
    </row>
    <row r="26775" ht="12.75">
      <c r="E26775" s="135"/>
    </row>
    <row r="26779" ht="12.75">
      <c r="E26779" s="135"/>
    </row>
    <row r="26783" ht="12.75">
      <c r="E26783" s="135"/>
    </row>
    <row r="26787" ht="12.75">
      <c r="E26787" s="135"/>
    </row>
    <row r="26791" ht="12.75">
      <c r="E26791" s="135"/>
    </row>
    <row r="26795" ht="12.75">
      <c r="E26795" s="135"/>
    </row>
    <row r="26799" ht="12.75">
      <c r="E26799" s="135"/>
    </row>
    <row r="26803" ht="12.75">
      <c r="E26803" s="135"/>
    </row>
    <row r="26807" ht="12.75">
      <c r="E26807" s="135"/>
    </row>
    <row r="26811" ht="12.75">
      <c r="E26811" s="135"/>
    </row>
    <row r="26815" ht="12.75">
      <c r="E26815" s="135"/>
    </row>
    <row r="26819" ht="12.75">
      <c r="E26819" s="135"/>
    </row>
    <row r="26823" ht="12.75">
      <c r="E26823" s="135"/>
    </row>
    <row r="26827" ht="12.75">
      <c r="E26827" s="135"/>
    </row>
    <row r="26831" ht="12.75">
      <c r="E26831" s="135"/>
    </row>
    <row r="26835" ht="12.75">
      <c r="E26835" s="135"/>
    </row>
    <row r="26839" ht="12.75">
      <c r="E26839" s="135"/>
    </row>
    <row r="26843" ht="12.75">
      <c r="E26843" s="135"/>
    </row>
    <row r="26847" ht="12.75">
      <c r="E26847" s="135"/>
    </row>
    <row r="26851" ht="12.75">
      <c r="E26851" s="135"/>
    </row>
    <row r="26855" ht="12.75">
      <c r="E26855" s="135"/>
    </row>
    <row r="26859" ht="12.75">
      <c r="E26859" s="135"/>
    </row>
    <row r="26863" ht="12.75">
      <c r="E26863" s="135"/>
    </row>
    <row r="26867" ht="12.75">
      <c r="E26867" s="135"/>
    </row>
    <row r="26871" ht="12.75">
      <c r="E26871" s="135"/>
    </row>
    <row r="26875" ht="12.75">
      <c r="E26875" s="135"/>
    </row>
    <row r="26879" ht="12.75">
      <c r="E26879" s="135"/>
    </row>
    <row r="26883" ht="12.75">
      <c r="E26883" s="135"/>
    </row>
    <row r="26887" ht="12.75">
      <c r="E26887" s="135"/>
    </row>
    <row r="26891" ht="12.75">
      <c r="E26891" s="135"/>
    </row>
    <row r="26895" ht="12.75">
      <c r="E26895" s="135"/>
    </row>
    <row r="26899" ht="12.75">
      <c r="E26899" s="135"/>
    </row>
    <row r="26903" ht="12.75">
      <c r="E26903" s="135"/>
    </row>
    <row r="26907" ht="12.75">
      <c r="E26907" s="135"/>
    </row>
    <row r="26911" ht="12.75">
      <c r="E26911" s="135"/>
    </row>
    <row r="26915" ht="12.75">
      <c r="E26915" s="135"/>
    </row>
    <row r="26919" ht="12.75">
      <c r="E26919" s="135"/>
    </row>
    <row r="26923" ht="12.75">
      <c r="E26923" s="135"/>
    </row>
    <row r="26927" ht="12.75">
      <c r="E26927" s="135"/>
    </row>
    <row r="26931" ht="12.75">
      <c r="E26931" s="135"/>
    </row>
    <row r="26935" ht="12.75">
      <c r="E26935" s="135"/>
    </row>
    <row r="26939" ht="12.75">
      <c r="E26939" s="135"/>
    </row>
    <row r="26943" ht="12.75">
      <c r="E26943" s="135"/>
    </row>
    <row r="26947" ht="12.75">
      <c r="E26947" s="135"/>
    </row>
    <row r="26951" ht="12.75">
      <c r="E26951" s="135"/>
    </row>
    <row r="26955" ht="12.75">
      <c r="E26955" s="135"/>
    </row>
    <row r="26959" ht="12.75">
      <c r="E26959" s="135"/>
    </row>
    <row r="26963" ht="12.75">
      <c r="E26963" s="135"/>
    </row>
    <row r="26967" ht="12.75">
      <c r="E26967" s="135"/>
    </row>
    <row r="26971" ht="12.75">
      <c r="E26971" s="135"/>
    </row>
    <row r="26975" ht="12.75">
      <c r="E26975" s="135"/>
    </row>
    <row r="26979" ht="12.75">
      <c r="E26979" s="135"/>
    </row>
    <row r="26983" ht="12.75">
      <c r="E26983" s="135"/>
    </row>
    <row r="26987" ht="12.75">
      <c r="E26987" s="135"/>
    </row>
    <row r="26991" ht="12.75">
      <c r="E26991" s="135"/>
    </row>
    <row r="26995" ht="12.75">
      <c r="E26995" s="135"/>
    </row>
    <row r="26999" ht="12.75">
      <c r="E26999" s="135"/>
    </row>
    <row r="27003" ht="12.75">
      <c r="E27003" s="135"/>
    </row>
    <row r="27007" ht="12.75">
      <c r="E27007" s="135"/>
    </row>
    <row r="27011" ht="12.75">
      <c r="E27011" s="135"/>
    </row>
    <row r="27015" ht="12.75">
      <c r="E27015" s="135"/>
    </row>
    <row r="27019" ht="12.75">
      <c r="E27019" s="135"/>
    </row>
    <row r="27023" ht="12.75">
      <c r="E27023" s="135"/>
    </row>
    <row r="27027" ht="12.75">
      <c r="E27027" s="135"/>
    </row>
    <row r="27031" ht="12.75">
      <c r="E27031" s="135"/>
    </row>
    <row r="27035" ht="12.75">
      <c r="E27035" s="135"/>
    </row>
    <row r="27039" ht="12.75">
      <c r="E27039" s="135"/>
    </row>
    <row r="27043" ht="12.75">
      <c r="E27043" s="135"/>
    </row>
    <row r="27047" ht="12.75">
      <c r="E27047" s="135"/>
    </row>
    <row r="27051" ht="12.75">
      <c r="E27051" s="135"/>
    </row>
    <row r="27055" ht="12.75">
      <c r="E27055" s="135"/>
    </row>
    <row r="27059" ht="12.75">
      <c r="E27059" s="135"/>
    </row>
    <row r="27063" ht="12.75">
      <c r="E27063" s="135"/>
    </row>
    <row r="27067" ht="12.75">
      <c r="E27067" s="135"/>
    </row>
    <row r="27071" ht="12.75">
      <c r="E27071" s="135"/>
    </row>
    <row r="27075" ht="12.75">
      <c r="E27075" s="135"/>
    </row>
    <row r="27079" ht="12.75">
      <c r="E27079" s="135"/>
    </row>
    <row r="27083" ht="12.75">
      <c r="E27083" s="135"/>
    </row>
    <row r="27087" ht="12.75">
      <c r="E27087" s="135"/>
    </row>
    <row r="27091" ht="12.75">
      <c r="E27091" s="135"/>
    </row>
    <row r="27095" ht="12.75">
      <c r="E27095" s="135"/>
    </row>
    <row r="27099" ht="12.75">
      <c r="E27099" s="135"/>
    </row>
    <row r="27103" ht="12.75">
      <c r="E27103" s="135"/>
    </row>
    <row r="27107" ht="12.75">
      <c r="E27107" s="135"/>
    </row>
    <row r="27111" ht="12.75">
      <c r="E27111" s="135"/>
    </row>
    <row r="27115" ht="12.75">
      <c r="E27115" s="135"/>
    </row>
    <row r="27119" ht="12.75">
      <c r="E27119" s="135"/>
    </row>
    <row r="27123" ht="12.75">
      <c r="E27123" s="135"/>
    </row>
    <row r="27127" ht="12.75">
      <c r="E27127" s="135"/>
    </row>
    <row r="27131" ht="12.75">
      <c r="E27131" s="135"/>
    </row>
    <row r="27135" ht="12.75">
      <c r="E27135" s="135"/>
    </row>
    <row r="27139" ht="12.75">
      <c r="E27139" s="135"/>
    </row>
    <row r="27143" ht="12.75">
      <c r="E27143" s="135"/>
    </row>
    <row r="27147" ht="12.75">
      <c r="E27147" s="135"/>
    </row>
    <row r="27151" ht="12.75">
      <c r="E27151" s="135"/>
    </row>
    <row r="27155" ht="12.75">
      <c r="E27155" s="135"/>
    </row>
    <row r="27159" ht="12.75">
      <c r="E27159" s="135"/>
    </row>
    <row r="27163" ht="12.75">
      <c r="E27163" s="135"/>
    </row>
    <row r="27167" ht="12.75">
      <c r="E27167" s="135"/>
    </row>
    <row r="27171" ht="12.75">
      <c r="E27171" s="135"/>
    </row>
    <row r="27175" ht="12.75">
      <c r="E27175" s="135"/>
    </row>
    <row r="27179" ht="12.75">
      <c r="E27179" s="135"/>
    </row>
    <row r="27183" ht="12.75">
      <c r="E27183" s="135"/>
    </row>
    <row r="27187" ht="12.75">
      <c r="E27187" s="135"/>
    </row>
    <row r="27191" ht="12.75">
      <c r="E27191" s="135"/>
    </row>
    <row r="27195" ht="12.75">
      <c r="E27195" s="135"/>
    </row>
    <row r="27199" ht="12.75">
      <c r="E27199" s="135"/>
    </row>
    <row r="27203" ht="12.75">
      <c r="E27203" s="135"/>
    </row>
    <row r="27207" ht="12.75">
      <c r="E27207" s="135"/>
    </row>
    <row r="27211" ht="12.75">
      <c r="E27211" s="135"/>
    </row>
    <row r="27215" ht="12.75">
      <c r="E27215" s="135"/>
    </row>
    <row r="27219" ht="12.75">
      <c r="E27219" s="135"/>
    </row>
    <row r="27223" ht="12.75">
      <c r="E27223" s="135"/>
    </row>
    <row r="27227" ht="12.75">
      <c r="E27227" s="135"/>
    </row>
    <row r="27231" ht="12.75">
      <c r="E27231" s="135"/>
    </row>
    <row r="27235" ht="12.75">
      <c r="E27235" s="135"/>
    </row>
    <row r="27239" ht="12.75">
      <c r="E27239" s="135"/>
    </row>
    <row r="27243" ht="12.75">
      <c r="E27243" s="135"/>
    </row>
    <row r="27247" ht="12.75">
      <c r="E27247" s="135"/>
    </row>
    <row r="27251" ht="12.75">
      <c r="E27251" s="135"/>
    </row>
    <row r="27255" ht="12.75">
      <c r="E27255" s="135"/>
    </row>
    <row r="27259" ht="12.75">
      <c r="E27259" s="135"/>
    </row>
    <row r="27263" ht="12.75">
      <c r="E27263" s="135"/>
    </row>
    <row r="27267" ht="12.75">
      <c r="E27267" s="135"/>
    </row>
    <row r="27271" ht="12.75">
      <c r="E27271" s="135"/>
    </row>
    <row r="27275" ht="12.75">
      <c r="E27275" s="135"/>
    </row>
    <row r="27279" ht="12.75">
      <c r="E27279" s="135"/>
    </row>
    <row r="27283" ht="12.75">
      <c r="E27283" s="135"/>
    </row>
    <row r="27287" ht="12.75">
      <c r="E27287" s="135"/>
    </row>
    <row r="27291" ht="12.75">
      <c r="E27291" s="135"/>
    </row>
    <row r="27295" ht="12.75">
      <c r="E27295" s="135"/>
    </row>
    <row r="27299" ht="12.75">
      <c r="E27299" s="135"/>
    </row>
    <row r="27303" ht="12.75">
      <c r="E27303" s="135"/>
    </row>
    <row r="27307" ht="12.75">
      <c r="E27307" s="135"/>
    </row>
    <row r="27311" ht="12.75">
      <c r="E27311" s="135"/>
    </row>
    <row r="27315" ht="12.75">
      <c r="E27315" s="135"/>
    </row>
    <row r="27319" ht="12.75">
      <c r="E27319" s="135"/>
    </row>
    <row r="27323" ht="12.75">
      <c r="E27323" s="135"/>
    </row>
    <row r="27327" ht="12.75">
      <c r="E27327" s="135"/>
    </row>
    <row r="27331" ht="12.75">
      <c r="E27331" s="135"/>
    </row>
    <row r="27335" ht="12.75">
      <c r="E27335" s="135"/>
    </row>
    <row r="27339" ht="12.75">
      <c r="E27339" s="135"/>
    </row>
    <row r="27343" ht="12.75">
      <c r="E27343" s="135"/>
    </row>
    <row r="27347" ht="12.75">
      <c r="E27347" s="135"/>
    </row>
    <row r="27351" ht="12.75">
      <c r="E27351" s="135"/>
    </row>
    <row r="27355" ht="12.75">
      <c r="E27355" s="135"/>
    </row>
    <row r="27359" ht="12.75">
      <c r="E27359" s="135"/>
    </row>
    <row r="27363" ht="12.75">
      <c r="E27363" s="135"/>
    </row>
    <row r="27367" ht="12.75">
      <c r="E27367" s="135"/>
    </row>
    <row r="27371" ht="12.75">
      <c r="E27371" s="135"/>
    </row>
    <row r="27375" ht="12.75">
      <c r="E27375" s="135"/>
    </row>
    <row r="27379" ht="12.75">
      <c r="E27379" s="135"/>
    </row>
    <row r="27383" ht="12.75">
      <c r="E27383" s="135"/>
    </row>
    <row r="27387" ht="12.75">
      <c r="E27387" s="135"/>
    </row>
    <row r="27391" ht="12.75">
      <c r="E27391" s="135"/>
    </row>
    <row r="27395" ht="12.75">
      <c r="E27395" s="135"/>
    </row>
    <row r="27399" ht="12.75">
      <c r="E27399" s="135"/>
    </row>
    <row r="27403" ht="12.75">
      <c r="E27403" s="135"/>
    </row>
    <row r="27407" ht="12.75">
      <c r="E27407" s="135"/>
    </row>
    <row r="27411" ht="12.75">
      <c r="E27411" s="135"/>
    </row>
    <row r="27415" ht="12.75">
      <c r="E27415" s="135"/>
    </row>
    <row r="27419" ht="12.75">
      <c r="E27419" s="135"/>
    </row>
    <row r="27423" ht="12.75">
      <c r="E27423" s="135"/>
    </row>
    <row r="27427" ht="12.75">
      <c r="E27427" s="135"/>
    </row>
    <row r="27431" ht="12.75">
      <c r="E27431" s="135"/>
    </row>
    <row r="27435" ht="12.75">
      <c r="E27435" s="135"/>
    </row>
    <row r="27439" ht="12.75">
      <c r="E27439" s="135"/>
    </row>
    <row r="27443" ht="12.75">
      <c r="E27443" s="135"/>
    </row>
    <row r="27447" ht="12.75">
      <c r="E27447" s="135"/>
    </row>
    <row r="27451" ht="12.75">
      <c r="E27451" s="135"/>
    </row>
    <row r="27455" ht="12.75">
      <c r="E27455" s="135"/>
    </row>
    <row r="27459" ht="12.75">
      <c r="E27459" s="135"/>
    </row>
    <row r="27463" ht="12.75">
      <c r="E27463" s="135"/>
    </row>
    <row r="27467" ht="12.75">
      <c r="E27467" s="135"/>
    </row>
    <row r="27471" ht="12.75">
      <c r="E27471" s="135"/>
    </row>
    <row r="27475" ht="12.75">
      <c r="E27475" s="135"/>
    </row>
    <row r="27479" ht="12.75">
      <c r="E27479" s="135"/>
    </row>
    <row r="27483" ht="12.75">
      <c r="E27483" s="135"/>
    </row>
    <row r="27487" ht="12.75">
      <c r="E27487" s="135"/>
    </row>
    <row r="27491" ht="12.75">
      <c r="E27491" s="135"/>
    </row>
    <row r="27495" ht="12.75">
      <c r="E27495" s="135"/>
    </row>
    <row r="27499" ht="12.75">
      <c r="E27499" s="135"/>
    </row>
    <row r="27503" ht="12.75">
      <c r="E27503" s="135"/>
    </row>
    <row r="27507" ht="12.75">
      <c r="E27507" s="135"/>
    </row>
    <row r="27511" ht="12.75">
      <c r="E27511" s="135"/>
    </row>
    <row r="27515" ht="12.75">
      <c r="E27515" s="135"/>
    </row>
    <row r="27519" ht="12.75">
      <c r="E27519" s="135"/>
    </row>
    <row r="27523" ht="12.75">
      <c r="E27523" s="135"/>
    </row>
    <row r="27527" ht="12.75">
      <c r="E27527" s="135"/>
    </row>
    <row r="27531" ht="12.75">
      <c r="E27531" s="135"/>
    </row>
    <row r="27535" ht="12.75">
      <c r="E27535" s="135"/>
    </row>
    <row r="27539" ht="12.75">
      <c r="E27539" s="135"/>
    </row>
    <row r="27543" ht="12.75">
      <c r="E27543" s="135"/>
    </row>
    <row r="27547" ht="12.75">
      <c r="E27547" s="135"/>
    </row>
    <row r="27551" ht="12.75">
      <c r="E27551" s="135"/>
    </row>
    <row r="27555" ht="12.75">
      <c r="E27555" s="135"/>
    </row>
    <row r="27559" ht="12.75">
      <c r="E27559" s="135"/>
    </row>
    <row r="27563" ht="12.75">
      <c r="E27563" s="135"/>
    </row>
    <row r="27567" ht="12.75">
      <c r="E27567" s="135"/>
    </row>
    <row r="27571" ht="12.75">
      <c r="E27571" s="135"/>
    </row>
    <row r="27575" ht="12.75">
      <c r="E27575" s="135"/>
    </row>
    <row r="27579" ht="12.75">
      <c r="E27579" s="135"/>
    </row>
    <row r="27583" ht="12.75">
      <c r="E27583" s="135"/>
    </row>
    <row r="27587" ht="12.75">
      <c r="E27587" s="135"/>
    </row>
    <row r="27591" ht="12.75">
      <c r="E27591" s="135"/>
    </row>
    <row r="27595" ht="12.75">
      <c r="E27595" s="135"/>
    </row>
    <row r="27599" ht="12.75">
      <c r="E27599" s="135"/>
    </row>
    <row r="27603" ht="12.75">
      <c r="E27603" s="135"/>
    </row>
    <row r="27607" ht="12.75">
      <c r="E27607" s="135"/>
    </row>
    <row r="27611" ht="12.75">
      <c r="E27611" s="135"/>
    </row>
    <row r="27615" ht="12.75">
      <c r="E27615" s="135"/>
    </row>
    <row r="27619" ht="12.75">
      <c r="E27619" s="135"/>
    </row>
    <row r="27623" ht="12.75">
      <c r="E27623" s="135"/>
    </row>
    <row r="27627" ht="12.75">
      <c r="E27627" s="135"/>
    </row>
    <row r="27631" ht="12.75">
      <c r="E27631" s="135"/>
    </row>
    <row r="27635" ht="12.75">
      <c r="E27635" s="135"/>
    </row>
    <row r="27639" ht="12.75">
      <c r="E27639" s="135"/>
    </row>
    <row r="27643" ht="12.75">
      <c r="E27643" s="135"/>
    </row>
    <row r="27647" ht="12.75">
      <c r="E27647" s="135"/>
    </row>
    <row r="27651" ht="12.75">
      <c r="E27651" s="135"/>
    </row>
    <row r="27655" ht="12.75">
      <c r="E27655" s="135"/>
    </row>
    <row r="27659" ht="12.75">
      <c r="E27659" s="135"/>
    </row>
    <row r="27663" ht="12.75">
      <c r="E27663" s="135"/>
    </row>
    <row r="27667" ht="12.75">
      <c r="E27667" s="135"/>
    </row>
    <row r="27671" ht="12.75">
      <c r="E27671" s="135"/>
    </row>
    <row r="27675" ht="12.75">
      <c r="E27675" s="135"/>
    </row>
    <row r="27679" ht="12.75">
      <c r="E27679" s="135"/>
    </row>
    <row r="27683" ht="12.75">
      <c r="E27683" s="135"/>
    </row>
    <row r="27687" ht="12.75">
      <c r="E27687" s="135"/>
    </row>
    <row r="27691" ht="12.75">
      <c r="E27691" s="135"/>
    </row>
    <row r="27695" ht="12.75">
      <c r="E27695" s="135"/>
    </row>
    <row r="27699" ht="12.75">
      <c r="E27699" s="135"/>
    </row>
    <row r="27703" ht="12.75">
      <c r="E27703" s="135"/>
    </row>
    <row r="27707" ht="12.75">
      <c r="E27707" s="135"/>
    </row>
    <row r="27711" ht="12.75">
      <c r="E27711" s="135"/>
    </row>
    <row r="27715" ht="12.75">
      <c r="E27715" s="135"/>
    </row>
    <row r="27719" ht="12.75">
      <c r="E27719" s="135"/>
    </row>
    <row r="27723" ht="12.75">
      <c r="E27723" s="135"/>
    </row>
    <row r="27727" ht="12.75">
      <c r="E27727" s="135"/>
    </row>
    <row r="27731" ht="12.75">
      <c r="E27731" s="135"/>
    </row>
    <row r="27735" ht="12.75">
      <c r="E27735" s="135"/>
    </row>
    <row r="27739" ht="12.75">
      <c r="E27739" s="135"/>
    </row>
    <row r="27743" ht="12.75">
      <c r="E27743" s="135"/>
    </row>
    <row r="27747" ht="12.75">
      <c r="E27747" s="135"/>
    </row>
    <row r="27751" ht="12.75">
      <c r="E27751" s="135"/>
    </row>
    <row r="27755" ht="12.75">
      <c r="E27755" s="135"/>
    </row>
    <row r="27759" ht="12.75">
      <c r="E27759" s="135"/>
    </row>
    <row r="27763" ht="12.75">
      <c r="E27763" s="135"/>
    </row>
    <row r="27767" ht="12.75">
      <c r="E27767" s="135"/>
    </row>
    <row r="27771" ht="12.75">
      <c r="E27771" s="135"/>
    </row>
    <row r="27775" ht="12.75">
      <c r="E27775" s="135"/>
    </row>
    <row r="27779" ht="12.75">
      <c r="E27779" s="135"/>
    </row>
    <row r="27783" ht="12.75">
      <c r="E27783" s="135"/>
    </row>
    <row r="27787" ht="12.75">
      <c r="E27787" s="135"/>
    </row>
    <row r="27791" ht="12.75">
      <c r="E27791" s="135"/>
    </row>
    <row r="27795" ht="12.75">
      <c r="E27795" s="135"/>
    </row>
    <row r="27799" ht="12.75">
      <c r="E27799" s="135"/>
    </row>
    <row r="27803" ht="12.75">
      <c r="E27803" s="135"/>
    </row>
    <row r="27807" ht="12.75">
      <c r="E27807" s="135"/>
    </row>
    <row r="27811" ht="12.75">
      <c r="E27811" s="135"/>
    </row>
    <row r="27815" ht="12.75">
      <c r="E27815" s="135"/>
    </row>
    <row r="27819" ht="12.75">
      <c r="E27819" s="135"/>
    </row>
    <row r="27823" ht="12.75">
      <c r="E27823" s="135"/>
    </row>
    <row r="27827" ht="12.75">
      <c r="E27827" s="135"/>
    </row>
    <row r="27831" ht="12.75">
      <c r="E27831" s="135"/>
    </row>
    <row r="27835" ht="12.75">
      <c r="E27835" s="135"/>
    </row>
    <row r="27839" ht="12.75">
      <c r="E27839" s="135"/>
    </row>
    <row r="27843" ht="12.75">
      <c r="E27843" s="135"/>
    </row>
    <row r="27847" ht="12.75">
      <c r="E27847" s="135"/>
    </row>
    <row r="27851" ht="12.75">
      <c r="E27851" s="135"/>
    </row>
    <row r="27855" ht="12.75">
      <c r="E27855" s="135"/>
    </row>
    <row r="27859" ht="12.75">
      <c r="E27859" s="135"/>
    </row>
    <row r="27863" ht="12.75">
      <c r="E27863" s="135"/>
    </row>
    <row r="27867" ht="12.75">
      <c r="E27867" s="135"/>
    </row>
    <row r="27871" ht="12.75">
      <c r="E27871" s="135"/>
    </row>
    <row r="27875" ht="12.75">
      <c r="E27875" s="135"/>
    </row>
    <row r="27879" ht="12.75">
      <c r="E27879" s="135"/>
    </row>
    <row r="27883" ht="12.75">
      <c r="E27883" s="135"/>
    </row>
    <row r="27887" ht="12.75">
      <c r="E27887" s="135"/>
    </row>
    <row r="27891" ht="12.75">
      <c r="E27891" s="135"/>
    </row>
    <row r="27895" ht="12.75">
      <c r="E27895" s="135"/>
    </row>
    <row r="27899" ht="12.75">
      <c r="E27899" s="135"/>
    </row>
    <row r="27903" ht="12.75">
      <c r="E27903" s="135"/>
    </row>
    <row r="27907" ht="12.75">
      <c r="E27907" s="135"/>
    </row>
    <row r="27911" ht="12.75">
      <c r="E27911" s="135"/>
    </row>
    <row r="27915" ht="12.75">
      <c r="E27915" s="135"/>
    </row>
    <row r="27919" ht="12.75">
      <c r="E27919" s="135"/>
    </row>
    <row r="27923" ht="12.75">
      <c r="E27923" s="135"/>
    </row>
    <row r="27927" ht="12.75">
      <c r="E27927" s="135"/>
    </row>
    <row r="27931" ht="12.75">
      <c r="E27931" s="135"/>
    </row>
    <row r="27935" ht="12.75">
      <c r="E27935" s="135"/>
    </row>
    <row r="27939" ht="12.75">
      <c r="E27939" s="135"/>
    </row>
    <row r="27943" ht="12.75">
      <c r="E27943" s="135"/>
    </row>
    <row r="27947" ht="12.75">
      <c r="E27947" s="135"/>
    </row>
    <row r="27951" ht="12.75">
      <c r="E27951" s="135"/>
    </row>
    <row r="27955" ht="12.75">
      <c r="E27955" s="135"/>
    </row>
    <row r="27959" ht="12.75">
      <c r="E27959" s="135"/>
    </row>
    <row r="27963" ht="12.75">
      <c r="E27963" s="135"/>
    </row>
    <row r="27967" ht="12.75">
      <c r="E27967" s="135"/>
    </row>
    <row r="27971" ht="12.75">
      <c r="E27971" s="135"/>
    </row>
    <row r="27975" ht="12.75">
      <c r="E27975" s="135"/>
    </row>
    <row r="27979" ht="12.75">
      <c r="E27979" s="135"/>
    </row>
    <row r="27983" ht="12.75">
      <c r="E27983" s="135"/>
    </row>
    <row r="27987" ht="12.75">
      <c r="E27987" s="135"/>
    </row>
    <row r="27991" ht="12.75">
      <c r="E27991" s="135"/>
    </row>
    <row r="27995" ht="12.75">
      <c r="E27995" s="135"/>
    </row>
    <row r="27999" ht="12.75">
      <c r="E27999" s="135"/>
    </row>
    <row r="28003" ht="12.75">
      <c r="E28003" s="135"/>
    </row>
    <row r="28007" ht="12.75">
      <c r="E28007" s="135"/>
    </row>
    <row r="28011" ht="12.75">
      <c r="E28011" s="135"/>
    </row>
    <row r="28015" ht="12.75">
      <c r="E28015" s="135"/>
    </row>
    <row r="28019" ht="12.75">
      <c r="E28019" s="135"/>
    </row>
    <row r="28023" ht="12.75">
      <c r="E28023" s="135"/>
    </row>
    <row r="28027" ht="12.75">
      <c r="E28027" s="135"/>
    </row>
    <row r="28031" ht="12.75">
      <c r="E28031" s="135"/>
    </row>
    <row r="28035" ht="12.75">
      <c r="E28035" s="135"/>
    </row>
    <row r="28039" ht="12.75">
      <c r="E28039" s="135"/>
    </row>
    <row r="28043" ht="12.75">
      <c r="E28043" s="135"/>
    </row>
    <row r="28047" ht="12.75">
      <c r="E28047" s="135"/>
    </row>
    <row r="28051" ht="12.75">
      <c r="E28051" s="135"/>
    </row>
    <row r="28055" ht="12.75">
      <c r="E28055" s="135"/>
    </row>
    <row r="28059" ht="12.75">
      <c r="E28059" s="135"/>
    </row>
    <row r="28063" ht="12.75">
      <c r="E28063" s="135"/>
    </row>
    <row r="28067" ht="12.75">
      <c r="E28067" s="135"/>
    </row>
    <row r="28071" ht="12.75">
      <c r="E28071" s="135"/>
    </row>
    <row r="28075" ht="12.75">
      <c r="E28075" s="135"/>
    </row>
    <row r="28079" ht="12.75">
      <c r="E28079" s="135"/>
    </row>
    <row r="28083" ht="12.75">
      <c r="E28083" s="135"/>
    </row>
    <row r="28087" ht="12.75">
      <c r="E28087" s="135"/>
    </row>
    <row r="28091" ht="12.75">
      <c r="E28091" s="135"/>
    </row>
    <row r="28095" ht="12.75">
      <c r="E28095" s="135"/>
    </row>
    <row r="28099" ht="12.75">
      <c r="E28099" s="135"/>
    </row>
    <row r="28103" ht="12.75">
      <c r="E28103" s="135"/>
    </row>
    <row r="28107" ht="12.75">
      <c r="E28107" s="135"/>
    </row>
    <row r="28111" ht="12.75">
      <c r="E28111" s="135"/>
    </row>
    <row r="28115" ht="12.75">
      <c r="E28115" s="135"/>
    </row>
    <row r="28119" ht="12.75">
      <c r="E28119" s="135"/>
    </row>
    <row r="28123" ht="12.75">
      <c r="E28123" s="135"/>
    </row>
    <row r="28127" ht="12.75">
      <c r="E28127" s="135"/>
    </row>
    <row r="28131" ht="12.75">
      <c r="E28131" s="135"/>
    </row>
    <row r="28135" ht="12.75">
      <c r="E28135" s="135"/>
    </row>
    <row r="28139" ht="12.75">
      <c r="E28139" s="135"/>
    </row>
    <row r="28143" ht="12.75">
      <c r="E28143" s="135"/>
    </row>
    <row r="28147" ht="12.75">
      <c r="E28147" s="135"/>
    </row>
    <row r="28151" ht="12.75">
      <c r="E28151" s="135"/>
    </row>
    <row r="28155" ht="12.75">
      <c r="E28155" s="135"/>
    </row>
    <row r="28159" ht="12.75">
      <c r="E28159" s="135"/>
    </row>
    <row r="28163" ht="12.75">
      <c r="E28163" s="135"/>
    </row>
    <row r="28167" ht="12.75">
      <c r="E28167" s="135"/>
    </row>
    <row r="28171" ht="12.75">
      <c r="E28171" s="135"/>
    </row>
    <row r="28175" ht="12.75">
      <c r="E28175" s="135"/>
    </row>
    <row r="28179" ht="12.75">
      <c r="E28179" s="135"/>
    </row>
    <row r="28183" ht="12.75">
      <c r="E28183" s="135"/>
    </row>
    <row r="28187" ht="12.75">
      <c r="E28187" s="135"/>
    </row>
    <row r="28191" ht="12.75">
      <c r="E28191" s="135"/>
    </row>
    <row r="28195" ht="12.75">
      <c r="E28195" s="135"/>
    </row>
    <row r="28199" ht="12.75">
      <c r="E28199" s="135"/>
    </row>
    <row r="28203" ht="12.75">
      <c r="E28203" s="135"/>
    </row>
    <row r="28207" ht="12.75">
      <c r="E28207" s="135"/>
    </row>
    <row r="28211" ht="12.75">
      <c r="E28211" s="135"/>
    </row>
    <row r="28215" ht="12.75">
      <c r="E28215" s="135"/>
    </row>
    <row r="28219" ht="12.75">
      <c r="E28219" s="135"/>
    </row>
    <row r="28223" ht="12.75">
      <c r="E28223" s="135"/>
    </row>
    <row r="28227" ht="12.75">
      <c r="E28227" s="135"/>
    </row>
    <row r="28231" ht="12.75">
      <c r="E28231" s="135"/>
    </row>
    <row r="28235" ht="12.75">
      <c r="E28235" s="135"/>
    </row>
    <row r="28239" ht="12.75">
      <c r="E28239" s="135"/>
    </row>
    <row r="28243" ht="12.75">
      <c r="E28243" s="135"/>
    </row>
    <row r="28247" ht="12.75">
      <c r="E28247" s="135"/>
    </row>
    <row r="28251" ht="12.75">
      <c r="E28251" s="135"/>
    </row>
    <row r="28255" ht="12.75">
      <c r="E28255" s="135"/>
    </row>
    <row r="28259" ht="12.75">
      <c r="E28259" s="135"/>
    </row>
    <row r="28263" ht="12.75">
      <c r="E28263" s="135"/>
    </row>
    <row r="28267" ht="12.75">
      <c r="E28267" s="135"/>
    </row>
    <row r="28271" ht="12.75">
      <c r="E28271" s="135"/>
    </row>
    <row r="28275" ht="12.75">
      <c r="E28275" s="135"/>
    </row>
    <row r="28279" ht="12.75">
      <c r="E28279" s="135"/>
    </row>
    <row r="28283" ht="12.75">
      <c r="E28283" s="135"/>
    </row>
    <row r="28287" ht="12.75">
      <c r="E28287" s="135"/>
    </row>
    <row r="28291" ht="12.75">
      <c r="E28291" s="135"/>
    </row>
    <row r="28295" ht="12.75">
      <c r="E28295" s="135"/>
    </row>
    <row r="28299" ht="12.75">
      <c r="E28299" s="135"/>
    </row>
    <row r="28303" ht="12.75">
      <c r="E28303" s="135"/>
    </row>
    <row r="28307" ht="12.75">
      <c r="E28307" s="135"/>
    </row>
    <row r="28311" ht="12.75">
      <c r="E28311" s="135"/>
    </row>
    <row r="28315" ht="12.75">
      <c r="E28315" s="135"/>
    </row>
    <row r="28319" ht="12.75">
      <c r="E28319" s="135"/>
    </row>
    <row r="28323" ht="12.75">
      <c r="E28323" s="135"/>
    </row>
    <row r="28327" ht="12.75">
      <c r="E28327" s="135"/>
    </row>
    <row r="28331" ht="12.75">
      <c r="E28331" s="135"/>
    </row>
    <row r="28335" ht="12.75">
      <c r="E28335" s="135"/>
    </row>
    <row r="28339" ht="12.75">
      <c r="E28339" s="135"/>
    </row>
    <row r="28343" ht="12.75">
      <c r="E28343" s="135"/>
    </row>
    <row r="28347" ht="12.75">
      <c r="E28347" s="135"/>
    </row>
    <row r="28351" ht="12.75">
      <c r="E28351" s="135"/>
    </row>
    <row r="28355" ht="12.75">
      <c r="E28355" s="135"/>
    </row>
    <row r="28359" ht="12.75">
      <c r="E28359" s="135"/>
    </row>
    <row r="28363" ht="12.75">
      <c r="E28363" s="135"/>
    </row>
    <row r="28367" ht="12.75">
      <c r="E28367" s="135"/>
    </row>
    <row r="28371" ht="12.75">
      <c r="E28371" s="135"/>
    </row>
    <row r="28375" ht="12.75">
      <c r="E28375" s="135"/>
    </row>
    <row r="28379" ht="12.75">
      <c r="E28379" s="135"/>
    </row>
    <row r="28383" ht="12.75">
      <c r="E28383" s="135"/>
    </row>
    <row r="28387" ht="12.75">
      <c r="E28387" s="135"/>
    </row>
    <row r="28391" ht="12.75">
      <c r="E28391" s="135"/>
    </row>
    <row r="28395" ht="12.75">
      <c r="E28395" s="135"/>
    </row>
    <row r="28399" ht="12.75">
      <c r="E28399" s="135"/>
    </row>
    <row r="28403" ht="12.75">
      <c r="E28403" s="135"/>
    </row>
    <row r="28407" ht="12.75">
      <c r="E28407" s="135"/>
    </row>
    <row r="28411" ht="12.75">
      <c r="E28411" s="135"/>
    </row>
    <row r="28415" ht="12.75">
      <c r="E28415" s="135"/>
    </row>
    <row r="28419" ht="12.75">
      <c r="E28419" s="135"/>
    </row>
    <row r="28423" ht="12.75">
      <c r="E28423" s="135"/>
    </row>
    <row r="28427" ht="12.75">
      <c r="E28427" s="135"/>
    </row>
    <row r="28431" ht="12.75">
      <c r="E28431" s="135"/>
    </row>
    <row r="28435" ht="12.75">
      <c r="E28435" s="135"/>
    </row>
    <row r="28439" ht="12.75">
      <c r="E28439" s="135"/>
    </row>
    <row r="28443" ht="12.75">
      <c r="E28443" s="135"/>
    </row>
    <row r="28447" ht="12.75">
      <c r="E28447" s="135"/>
    </row>
    <row r="28451" ht="12.75">
      <c r="E28451" s="135"/>
    </row>
    <row r="28455" ht="12.75">
      <c r="E28455" s="135"/>
    </row>
    <row r="28459" ht="12.75">
      <c r="E28459" s="135"/>
    </row>
    <row r="28463" ht="12.75">
      <c r="E28463" s="135"/>
    </row>
    <row r="28467" ht="12.75">
      <c r="E28467" s="135"/>
    </row>
    <row r="28471" ht="12.75">
      <c r="E28471" s="135"/>
    </row>
    <row r="28475" ht="12.75">
      <c r="E28475" s="135"/>
    </row>
    <row r="28479" ht="12.75">
      <c r="E28479" s="135"/>
    </row>
    <row r="28483" ht="12.75">
      <c r="E28483" s="135"/>
    </row>
    <row r="28487" ht="12.75">
      <c r="E28487" s="135"/>
    </row>
    <row r="28491" ht="12.75">
      <c r="E28491" s="135"/>
    </row>
    <row r="28495" ht="12.75">
      <c r="E28495" s="135"/>
    </row>
    <row r="28499" ht="12.75">
      <c r="E28499" s="135"/>
    </row>
    <row r="28503" ht="12.75">
      <c r="E28503" s="135"/>
    </row>
    <row r="28507" ht="12.75">
      <c r="E28507" s="135"/>
    </row>
    <row r="28511" ht="12.75">
      <c r="E28511" s="135"/>
    </row>
    <row r="28515" ht="12.75">
      <c r="E28515" s="135"/>
    </row>
    <row r="28519" ht="12.75">
      <c r="E28519" s="135"/>
    </row>
    <row r="28523" ht="12.75">
      <c r="E28523" s="135"/>
    </row>
    <row r="28527" ht="12.75">
      <c r="E28527" s="135"/>
    </row>
    <row r="28531" ht="12.75">
      <c r="E28531" s="135"/>
    </row>
    <row r="28535" ht="12.75">
      <c r="E28535" s="135"/>
    </row>
    <row r="28539" ht="12.75">
      <c r="E28539" s="135"/>
    </row>
    <row r="28543" ht="12.75">
      <c r="E28543" s="135"/>
    </row>
    <row r="28547" ht="12.75">
      <c r="E28547" s="135"/>
    </row>
    <row r="28551" ht="12.75">
      <c r="E28551" s="135"/>
    </row>
    <row r="28555" ht="12.75">
      <c r="E28555" s="135"/>
    </row>
    <row r="28559" ht="12.75">
      <c r="E28559" s="135"/>
    </row>
    <row r="28563" ht="12.75">
      <c r="E28563" s="135"/>
    </row>
    <row r="28567" ht="12.75">
      <c r="E28567" s="135"/>
    </row>
    <row r="28571" ht="12.75">
      <c r="E28571" s="135"/>
    </row>
    <row r="28575" ht="12.75">
      <c r="E28575" s="135"/>
    </row>
    <row r="28579" ht="12.75">
      <c r="E28579" s="135"/>
    </row>
    <row r="28583" ht="12.75">
      <c r="E28583" s="135"/>
    </row>
    <row r="28587" ht="12.75">
      <c r="E28587" s="135"/>
    </row>
    <row r="28591" ht="12.75">
      <c r="E28591" s="135"/>
    </row>
    <row r="28595" ht="12.75">
      <c r="E28595" s="135"/>
    </row>
    <row r="28599" ht="12.75">
      <c r="E28599" s="135"/>
    </row>
    <row r="28603" ht="12.75">
      <c r="E28603" s="135"/>
    </row>
    <row r="28607" ht="12.75">
      <c r="E28607" s="135"/>
    </row>
    <row r="28611" ht="12.75">
      <c r="E28611" s="135"/>
    </row>
    <row r="28615" ht="12.75">
      <c r="E28615" s="135"/>
    </row>
    <row r="28619" ht="12.75">
      <c r="E28619" s="135"/>
    </row>
    <row r="28623" ht="12.75">
      <c r="E28623" s="135"/>
    </row>
    <row r="28627" ht="12.75">
      <c r="E28627" s="135"/>
    </row>
    <row r="28631" ht="12.75">
      <c r="E28631" s="135"/>
    </row>
    <row r="28635" ht="12.75">
      <c r="E28635" s="135"/>
    </row>
    <row r="28639" ht="12.75">
      <c r="E28639" s="135"/>
    </row>
    <row r="28643" ht="12.75">
      <c r="E28643" s="135"/>
    </row>
    <row r="28647" ht="12.75">
      <c r="E28647" s="135"/>
    </row>
    <row r="28651" ht="12.75">
      <c r="E28651" s="135"/>
    </row>
    <row r="28655" ht="12.75">
      <c r="E28655" s="135"/>
    </row>
    <row r="28659" ht="12.75">
      <c r="E28659" s="135"/>
    </row>
    <row r="28663" ht="12.75">
      <c r="E28663" s="135"/>
    </row>
    <row r="28667" ht="12.75">
      <c r="E28667" s="135"/>
    </row>
    <row r="28671" ht="12.75">
      <c r="E28671" s="135"/>
    </row>
    <row r="28675" ht="12.75">
      <c r="E28675" s="135"/>
    </row>
    <row r="28679" ht="12.75">
      <c r="E28679" s="135"/>
    </row>
    <row r="28683" ht="12.75">
      <c r="E28683" s="135"/>
    </row>
    <row r="28687" ht="12.75">
      <c r="E28687" s="135"/>
    </row>
    <row r="28691" ht="12.75">
      <c r="E28691" s="135"/>
    </row>
    <row r="28695" ht="12.75">
      <c r="E28695" s="135"/>
    </row>
    <row r="28699" ht="12.75">
      <c r="E28699" s="135"/>
    </row>
    <row r="28703" ht="12.75">
      <c r="E28703" s="135"/>
    </row>
    <row r="28707" ht="12.75">
      <c r="E28707" s="135"/>
    </row>
    <row r="28711" ht="12.75">
      <c r="E28711" s="135"/>
    </row>
    <row r="28715" ht="12.75">
      <c r="E28715" s="135"/>
    </row>
    <row r="28719" ht="12.75">
      <c r="E28719" s="135"/>
    </row>
    <row r="28723" ht="12.75">
      <c r="E28723" s="135"/>
    </row>
    <row r="28727" ht="12.75">
      <c r="E28727" s="135"/>
    </row>
    <row r="28731" ht="12.75">
      <c r="E28731" s="135"/>
    </row>
    <row r="28735" ht="12.75">
      <c r="E28735" s="135"/>
    </row>
    <row r="28739" ht="12.75">
      <c r="E28739" s="135"/>
    </row>
    <row r="28743" ht="12.75">
      <c r="E28743" s="135"/>
    </row>
    <row r="28747" ht="12.75">
      <c r="E28747" s="135"/>
    </row>
    <row r="28751" ht="12.75">
      <c r="E28751" s="135"/>
    </row>
    <row r="28755" ht="12.75">
      <c r="E28755" s="135"/>
    </row>
    <row r="28759" ht="12.75">
      <c r="E28759" s="135"/>
    </row>
    <row r="28763" ht="12.75">
      <c r="E28763" s="135"/>
    </row>
    <row r="28767" ht="12.75">
      <c r="E28767" s="135"/>
    </row>
    <row r="28771" ht="12.75">
      <c r="E28771" s="135"/>
    </row>
    <row r="28775" ht="12.75">
      <c r="E28775" s="135"/>
    </row>
    <row r="28779" ht="12.75">
      <c r="E28779" s="135"/>
    </row>
    <row r="28783" ht="12.75">
      <c r="E28783" s="135"/>
    </row>
    <row r="28787" ht="12.75">
      <c r="E28787" s="135"/>
    </row>
    <row r="28791" ht="12.75">
      <c r="E28791" s="135"/>
    </row>
    <row r="28795" ht="12.75">
      <c r="E28795" s="135"/>
    </row>
    <row r="28799" ht="12.75">
      <c r="E28799" s="135"/>
    </row>
    <row r="28803" ht="12.75">
      <c r="E28803" s="135"/>
    </row>
    <row r="28807" ht="12.75">
      <c r="E28807" s="135"/>
    </row>
    <row r="28811" ht="12.75">
      <c r="E28811" s="135"/>
    </row>
    <row r="28815" ht="12.75">
      <c r="E28815" s="135"/>
    </row>
    <row r="28819" ht="12.75">
      <c r="E28819" s="135"/>
    </row>
    <row r="28823" ht="12.75">
      <c r="E28823" s="135"/>
    </row>
    <row r="28827" ht="12.75">
      <c r="E28827" s="135"/>
    </row>
    <row r="28831" ht="12.75">
      <c r="E28831" s="135"/>
    </row>
    <row r="28835" ht="12.75">
      <c r="E28835" s="135"/>
    </row>
    <row r="28839" ht="12.75">
      <c r="E28839" s="135"/>
    </row>
    <row r="28843" ht="12.75">
      <c r="E28843" s="135"/>
    </row>
    <row r="28847" ht="12.75">
      <c r="E28847" s="135"/>
    </row>
    <row r="28851" ht="12.75">
      <c r="E28851" s="135"/>
    </row>
    <row r="28855" ht="12.75">
      <c r="E28855" s="135"/>
    </row>
    <row r="28859" ht="12.75">
      <c r="E28859" s="135"/>
    </row>
    <row r="28863" ht="12.75">
      <c r="E28863" s="135"/>
    </row>
    <row r="28867" ht="12.75">
      <c r="E28867" s="135"/>
    </row>
    <row r="28871" ht="12.75">
      <c r="E28871" s="135"/>
    </row>
    <row r="28875" ht="12.75">
      <c r="E28875" s="135"/>
    </row>
    <row r="28879" ht="12.75">
      <c r="E28879" s="135"/>
    </row>
    <row r="28883" ht="12.75">
      <c r="E28883" s="135"/>
    </row>
    <row r="28887" ht="12.75">
      <c r="E28887" s="135"/>
    </row>
    <row r="28891" ht="12.75">
      <c r="E28891" s="135"/>
    </row>
    <row r="28895" ht="12.75">
      <c r="E28895" s="135"/>
    </row>
    <row r="28899" ht="12.75">
      <c r="E28899" s="135"/>
    </row>
    <row r="28903" ht="12.75">
      <c r="E28903" s="135"/>
    </row>
    <row r="28907" ht="12.75">
      <c r="E28907" s="135"/>
    </row>
    <row r="28911" ht="12.75">
      <c r="E28911" s="135"/>
    </row>
    <row r="28915" ht="12.75">
      <c r="E28915" s="135"/>
    </row>
    <row r="28919" ht="12.75">
      <c r="E28919" s="135"/>
    </row>
    <row r="28923" ht="12.75">
      <c r="E28923" s="135"/>
    </row>
    <row r="28927" ht="12.75">
      <c r="E28927" s="135"/>
    </row>
    <row r="28931" ht="12.75">
      <c r="E28931" s="135"/>
    </row>
    <row r="28935" ht="12.75">
      <c r="E28935" s="135"/>
    </row>
    <row r="28939" ht="12.75">
      <c r="E28939" s="135"/>
    </row>
    <row r="28943" ht="12.75">
      <c r="E28943" s="135"/>
    </row>
    <row r="28947" ht="12.75">
      <c r="E28947" s="135"/>
    </row>
    <row r="28951" ht="12.75">
      <c r="E28951" s="135"/>
    </row>
    <row r="28955" ht="12.75">
      <c r="E28955" s="135"/>
    </row>
    <row r="28959" ht="12.75">
      <c r="E28959" s="135"/>
    </row>
    <row r="28963" ht="12.75">
      <c r="E28963" s="135"/>
    </row>
    <row r="28967" ht="12.75">
      <c r="E28967" s="135"/>
    </row>
    <row r="28971" ht="12.75">
      <c r="E28971" s="135"/>
    </row>
    <row r="28975" ht="12.75">
      <c r="E28975" s="135"/>
    </row>
    <row r="28979" ht="12.75">
      <c r="E28979" s="135"/>
    </row>
    <row r="28983" ht="12.75">
      <c r="E28983" s="135"/>
    </row>
    <row r="28987" ht="12.75">
      <c r="E28987" s="135"/>
    </row>
    <row r="28991" ht="12.75">
      <c r="E28991" s="135"/>
    </row>
    <row r="28995" ht="12.75">
      <c r="E28995" s="135"/>
    </row>
    <row r="28999" ht="12.75">
      <c r="E28999" s="135"/>
    </row>
    <row r="29003" ht="12.75">
      <c r="E29003" s="135"/>
    </row>
    <row r="29007" ht="12.75">
      <c r="E29007" s="135"/>
    </row>
    <row r="29011" ht="12.75">
      <c r="E29011" s="135"/>
    </row>
    <row r="29015" ht="12.75">
      <c r="E29015" s="135"/>
    </row>
    <row r="29019" ht="12.75">
      <c r="E29019" s="135"/>
    </row>
    <row r="29023" ht="12.75">
      <c r="E29023" s="135"/>
    </row>
    <row r="29027" ht="12.75">
      <c r="E29027" s="135"/>
    </row>
    <row r="29031" ht="12.75">
      <c r="E29031" s="135"/>
    </row>
    <row r="29035" ht="12.75">
      <c r="E29035" s="135"/>
    </row>
    <row r="29039" ht="12.75">
      <c r="E29039" s="135"/>
    </row>
    <row r="29043" ht="12.75">
      <c r="E29043" s="135"/>
    </row>
    <row r="29047" ht="12.75">
      <c r="E29047" s="135"/>
    </row>
    <row r="29051" ht="12.75">
      <c r="E29051" s="135"/>
    </row>
    <row r="29055" ht="12.75">
      <c r="E29055" s="135"/>
    </row>
    <row r="29059" ht="12.75">
      <c r="E29059" s="135"/>
    </row>
    <row r="29063" ht="12.75">
      <c r="E29063" s="135"/>
    </row>
    <row r="29067" ht="12.75">
      <c r="E29067" s="135"/>
    </row>
    <row r="29071" ht="12.75">
      <c r="E29071" s="135"/>
    </row>
    <row r="29075" ht="12.75">
      <c r="E29075" s="135"/>
    </row>
    <row r="29079" ht="12.75">
      <c r="E29079" s="135"/>
    </row>
    <row r="29083" ht="12.75">
      <c r="E29083" s="135"/>
    </row>
    <row r="29087" ht="12.75">
      <c r="E29087" s="135"/>
    </row>
    <row r="29091" ht="12.75">
      <c r="E29091" s="135"/>
    </row>
    <row r="29095" ht="12.75">
      <c r="E29095" s="135"/>
    </row>
    <row r="29099" ht="12.75">
      <c r="E29099" s="135"/>
    </row>
    <row r="29103" ht="12.75">
      <c r="E29103" s="135"/>
    </row>
    <row r="29107" ht="12.75">
      <c r="E29107" s="135"/>
    </row>
    <row r="29111" ht="12.75">
      <c r="E29111" s="135"/>
    </row>
    <row r="29115" ht="12.75">
      <c r="E29115" s="135"/>
    </row>
    <row r="29119" ht="12.75">
      <c r="E29119" s="135"/>
    </row>
    <row r="29123" ht="12.75">
      <c r="E29123" s="135"/>
    </row>
    <row r="29127" ht="12.75">
      <c r="E29127" s="135"/>
    </row>
    <row r="29131" ht="12.75">
      <c r="E29131" s="135"/>
    </row>
    <row r="29135" ht="12.75">
      <c r="E29135" s="135"/>
    </row>
    <row r="29139" ht="12.75">
      <c r="E29139" s="135"/>
    </row>
    <row r="29143" ht="12.75">
      <c r="E29143" s="135"/>
    </row>
    <row r="29147" ht="12.75">
      <c r="E29147" s="135"/>
    </row>
    <row r="29151" ht="12.75">
      <c r="E29151" s="135"/>
    </row>
    <row r="29155" ht="12.75">
      <c r="E29155" s="135"/>
    </row>
    <row r="29159" ht="12.75">
      <c r="E29159" s="135"/>
    </row>
    <row r="29163" ht="12.75">
      <c r="E29163" s="135"/>
    </row>
    <row r="29167" ht="12.75">
      <c r="E29167" s="135"/>
    </row>
    <row r="29171" ht="12.75">
      <c r="E29171" s="135"/>
    </row>
    <row r="29175" ht="12.75">
      <c r="E29175" s="135"/>
    </row>
    <row r="29179" ht="12.75">
      <c r="E29179" s="135"/>
    </row>
    <row r="29183" ht="12.75">
      <c r="E29183" s="135"/>
    </row>
    <row r="29187" ht="12.75">
      <c r="E29187" s="135"/>
    </row>
    <row r="29191" ht="12.75">
      <c r="E29191" s="135"/>
    </row>
    <row r="29195" ht="12.75">
      <c r="E29195" s="135"/>
    </row>
    <row r="29199" ht="12.75">
      <c r="E29199" s="135"/>
    </row>
    <row r="29203" ht="12.75">
      <c r="E29203" s="135"/>
    </row>
    <row r="29207" ht="12.75">
      <c r="E29207" s="135"/>
    </row>
    <row r="29211" ht="12.75">
      <c r="E29211" s="135"/>
    </row>
    <row r="29215" ht="12.75">
      <c r="E29215" s="135"/>
    </row>
    <row r="29219" ht="12.75">
      <c r="E29219" s="135"/>
    </row>
    <row r="29223" ht="12.75">
      <c r="E29223" s="135"/>
    </row>
    <row r="29227" ht="12.75">
      <c r="E29227" s="135"/>
    </row>
    <row r="29231" ht="12.75">
      <c r="E29231" s="135"/>
    </row>
    <row r="29235" ht="12.75">
      <c r="E29235" s="135"/>
    </row>
    <row r="29239" ht="12.75">
      <c r="E29239" s="135"/>
    </row>
    <row r="29243" ht="12.75">
      <c r="E29243" s="135"/>
    </row>
    <row r="29247" ht="12.75">
      <c r="E29247" s="135"/>
    </row>
    <row r="29251" ht="12.75">
      <c r="E29251" s="135"/>
    </row>
    <row r="29255" ht="12.75">
      <c r="E29255" s="135"/>
    </row>
    <row r="29259" ht="12.75">
      <c r="E29259" s="135"/>
    </row>
    <row r="29263" ht="12.75">
      <c r="E29263" s="135"/>
    </row>
    <row r="29267" ht="12.75">
      <c r="E29267" s="135"/>
    </row>
    <row r="29271" ht="12.75">
      <c r="E29271" s="135"/>
    </row>
    <row r="29275" ht="12.75">
      <c r="E29275" s="135"/>
    </row>
    <row r="29279" ht="12.75">
      <c r="E29279" s="135"/>
    </row>
    <row r="29283" ht="12.75">
      <c r="E29283" s="135"/>
    </row>
    <row r="29287" ht="12.75">
      <c r="E29287" s="135"/>
    </row>
    <row r="29291" ht="12.75">
      <c r="E29291" s="135"/>
    </row>
    <row r="29295" ht="12.75">
      <c r="E29295" s="135"/>
    </row>
    <row r="29299" ht="12.75">
      <c r="E29299" s="135"/>
    </row>
    <row r="29303" ht="12.75">
      <c r="E29303" s="135"/>
    </row>
    <row r="29307" ht="12.75">
      <c r="E29307" s="135"/>
    </row>
    <row r="29311" ht="12.75">
      <c r="E29311" s="135"/>
    </row>
    <row r="29315" ht="12.75">
      <c r="E29315" s="135"/>
    </row>
    <row r="29319" ht="12.75">
      <c r="E29319" s="135"/>
    </row>
    <row r="29323" ht="12.75">
      <c r="E29323" s="135"/>
    </row>
    <row r="29327" ht="12.75">
      <c r="E29327" s="135"/>
    </row>
    <row r="29331" ht="12.75">
      <c r="E29331" s="135"/>
    </row>
    <row r="29335" ht="12.75">
      <c r="E29335" s="135"/>
    </row>
    <row r="29339" ht="12.75">
      <c r="E29339" s="135"/>
    </row>
    <row r="29343" ht="12.75">
      <c r="E29343" s="135"/>
    </row>
    <row r="29347" ht="12.75">
      <c r="E29347" s="135"/>
    </row>
    <row r="29351" ht="12.75">
      <c r="E29351" s="135"/>
    </row>
    <row r="29355" ht="12.75">
      <c r="E29355" s="135"/>
    </row>
    <row r="29359" ht="12.75">
      <c r="E29359" s="135"/>
    </row>
    <row r="29363" ht="12.75">
      <c r="E29363" s="135"/>
    </row>
    <row r="29367" ht="12.75">
      <c r="E29367" s="135"/>
    </row>
    <row r="29371" ht="12.75">
      <c r="E29371" s="135"/>
    </row>
    <row r="29375" ht="12.75">
      <c r="E29375" s="135"/>
    </row>
    <row r="29379" ht="12.75">
      <c r="E29379" s="135"/>
    </row>
    <row r="29383" ht="12.75">
      <c r="E29383" s="135"/>
    </row>
    <row r="29387" ht="12.75">
      <c r="E29387" s="135"/>
    </row>
    <row r="29391" ht="12.75">
      <c r="E29391" s="135"/>
    </row>
    <row r="29395" ht="12.75">
      <c r="E29395" s="135"/>
    </row>
    <row r="29399" ht="12.75">
      <c r="E29399" s="135"/>
    </row>
    <row r="29403" ht="12.75">
      <c r="E29403" s="135"/>
    </row>
    <row r="29407" ht="12.75">
      <c r="E29407" s="135"/>
    </row>
    <row r="29411" ht="12.75">
      <c r="E29411" s="135"/>
    </row>
    <row r="29415" ht="12.75">
      <c r="E29415" s="135"/>
    </row>
    <row r="29419" ht="12.75">
      <c r="E29419" s="135"/>
    </row>
    <row r="29423" ht="12.75">
      <c r="E29423" s="135"/>
    </row>
    <row r="29427" ht="12.75">
      <c r="E29427" s="135"/>
    </row>
    <row r="29431" ht="12.75">
      <c r="E29431" s="135"/>
    </row>
    <row r="29435" ht="12.75">
      <c r="E29435" s="135"/>
    </row>
    <row r="29439" ht="12.75">
      <c r="E29439" s="135"/>
    </row>
    <row r="29443" ht="12.75">
      <c r="E29443" s="135"/>
    </row>
    <row r="29447" ht="12.75">
      <c r="E29447" s="135"/>
    </row>
    <row r="29451" ht="12.75">
      <c r="E29451" s="135"/>
    </row>
    <row r="29455" ht="12.75">
      <c r="E29455" s="135"/>
    </row>
    <row r="29459" ht="12.75">
      <c r="E29459" s="135"/>
    </row>
    <row r="29463" ht="12.75">
      <c r="E29463" s="135"/>
    </row>
    <row r="29467" ht="12.75">
      <c r="E29467" s="135"/>
    </row>
    <row r="29471" ht="12.75">
      <c r="E29471" s="135"/>
    </row>
    <row r="29475" ht="12.75">
      <c r="E29475" s="135"/>
    </row>
    <row r="29479" ht="12.75">
      <c r="E29479" s="135"/>
    </row>
    <row r="29483" ht="12.75">
      <c r="E29483" s="135"/>
    </row>
    <row r="29487" ht="12.75">
      <c r="E29487" s="135"/>
    </row>
    <row r="29491" ht="12.75">
      <c r="E29491" s="135"/>
    </row>
    <row r="29495" ht="12.75">
      <c r="E29495" s="135"/>
    </row>
    <row r="29499" ht="12.75">
      <c r="E29499" s="135"/>
    </row>
    <row r="29503" ht="12.75">
      <c r="E29503" s="135"/>
    </row>
    <row r="29507" ht="12.75">
      <c r="E29507" s="135"/>
    </row>
    <row r="29511" ht="12.75">
      <c r="E29511" s="135"/>
    </row>
    <row r="29515" ht="12.75">
      <c r="E29515" s="135"/>
    </row>
    <row r="29519" ht="12.75">
      <c r="E29519" s="135"/>
    </row>
    <row r="29523" ht="12.75">
      <c r="E29523" s="135"/>
    </row>
    <row r="29527" ht="12.75">
      <c r="E29527" s="135"/>
    </row>
    <row r="29531" ht="12.75">
      <c r="E29531" s="135"/>
    </row>
    <row r="29535" ht="12.75">
      <c r="E29535" s="135"/>
    </row>
    <row r="29539" ht="12.75">
      <c r="E29539" s="135"/>
    </row>
    <row r="29543" ht="12.75">
      <c r="E29543" s="135"/>
    </row>
    <row r="29547" ht="12.75">
      <c r="E29547" s="135"/>
    </row>
    <row r="29551" ht="12.75">
      <c r="E29551" s="135"/>
    </row>
    <row r="29555" ht="12.75">
      <c r="E29555" s="135"/>
    </row>
    <row r="29559" ht="12.75">
      <c r="E29559" s="135"/>
    </row>
    <row r="29563" ht="12.75">
      <c r="E29563" s="135"/>
    </row>
    <row r="29567" ht="12.75">
      <c r="E29567" s="135"/>
    </row>
    <row r="29571" ht="12.75">
      <c r="E29571" s="135"/>
    </row>
    <row r="29575" ht="12.75">
      <c r="E29575" s="135"/>
    </row>
    <row r="29579" ht="12.75">
      <c r="E29579" s="135"/>
    </row>
    <row r="29583" ht="12.75">
      <c r="E29583" s="135"/>
    </row>
    <row r="29587" ht="12.75">
      <c r="E29587" s="135"/>
    </row>
    <row r="29591" ht="12.75">
      <c r="E29591" s="135"/>
    </row>
    <row r="29595" ht="12.75">
      <c r="E29595" s="135"/>
    </row>
    <row r="29599" ht="12.75">
      <c r="E29599" s="135"/>
    </row>
    <row r="29603" ht="12.75">
      <c r="E29603" s="135"/>
    </row>
    <row r="29607" ht="12.75">
      <c r="E29607" s="135"/>
    </row>
    <row r="29611" ht="12.75">
      <c r="E29611" s="135"/>
    </row>
    <row r="29615" ht="12.75">
      <c r="E29615" s="135"/>
    </row>
    <row r="29619" ht="12.75">
      <c r="E29619" s="135"/>
    </row>
    <row r="29623" ht="12.75">
      <c r="E29623" s="135"/>
    </row>
    <row r="29627" ht="12.75">
      <c r="E29627" s="135"/>
    </row>
    <row r="29631" ht="12.75">
      <c r="E29631" s="135"/>
    </row>
    <row r="29635" ht="12.75">
      <c r="E29635" s="135"/>
    </row>
    <row r="29639" ht="12.75">
      <c r="E29639" s="135"/>
    </row>
    <row r="29643" ht="12.75">
      <c r="E29643" s="135"/>
    </row>
    <row r="29647" ht="12.75">
      <c r="E29647" s="135"/>
    </row>
    <row r="29651" ht="12.75">
      <c r="E29651" s="135"/>
    </row>
    <row r="29655" ht="12.75">
      <c r="E29655" s="135"/>
    </row>
    <row r="29659" ht="12.75">
      <c r="E29659" s="135"/>
    </row>
    <row r="29663" ht="12.75">
      <c r="E29663" s="135"/>
    </row>
    <row r="29667" ht="12.75">
      <c r="E29667" s="135"/>
    </row>
    <row r="29671" ht="12.75">
      <c r="E29671" s="135"/>
    </row>
    <row r="29675" ht="12.75">
      <c r="E29675" s="135"/>
    </row>
    <row r="29679" ht="12.75">
      <c r="E29679" s="135"/>
    </row>
    <row r="29683" ht="12.75">
      <c r="E29683" s="135"/>
    </row>
    <row r="29687" ht="12.75">
      <c r="E29687" s="135"/>
    </row>
    <row r="29691" ht="12.75">
      <c r="E29691" s="135"/>
    </row>
    <row r="29695" ht="12.75">
      <c r="E29695" s="135"/>
    </row>
    <row r="29699" ht="12.75">
      <c r="E29699" s="135"/>
    </row>
    <row r="29703" ht="12.75">
      <c r="E29703" s="135"/>
    </row>
    <row r="29707" ht="12.75">
      <c r="E29707" s="135"/>
    </row>
    <row r="29711" ht="12.75">
      <c r="E29711" s="135"/>
    </row>
    <row r="29715" ht="12.75">
      <c r="E29715" s="135"/>
    </row>
    <row r="29719" ht="12.75">
      <c r="E29719" s="135"/>
    </row>
    <row r="29723" ht="12.75">
      <c r="E29723" s="135"/>
    </row>
    <row r="29727" ht="12.75">
      <c r="E29727" s="135"/>
    </row>
    <row r="29731" ht="12.75">
      <c r="E29731" s="135"/>
    </row>
    <row r="29735" ht="12.75">
      <c r="E29735" s="135"/>
    </row>
    <row r="29739" ht="12.75">
      <c r="E29739" s="135"/>
    </row>
    <row r="29743" ht="12.75">
      <c r="E29743" s="135"/>
    </row>
    <row r="29747" ht="12.75">
      <c r="E29747" s="135"/>
    </row>
    <row r="29751" ht="12.75">
      <c r="E29751" s="135"/>
    </row>
    <row r="29755" ht="12.75">
      <c r="E29755" s="135"/>
    </row>
    <row r="29759" ht="12.75">
      <c r="E29759" s="135"/>
    </row>
    <row r="29763" ht="12.75">
      <c r="E29763" s="135"/>
    </row>
    <row r="29767" ht="12.75">
      <c r="E29767" s="135"/>
    </row>
    <row r="29771" ht="12.75">
      <c r="E29771" s="135"/>
    </row>
    <row r="29775" ht="12.75">
      <c r="E29775" s="135"/>
    </row>
    <row r="29779" ht="12.75">
      <c r="E29779" s="135"/>
    </row>
    <row r="29783" ht="12.75">
      <c r="E29783" s="135"/>
    </row>
    <row r="29787" ht="12.75">
      <c r="E29787" s="135"/>
    </row>
    <row r="29791" ht="12.75">
      <c r="E29791" s="135"/>
    </row>
    <row r="29795" ht="12.75">
      <c r="E29795" s="135"/>
    </row>
    <row r="29799" ht="12.75">
      <c r="E29799" s="135"/>
    </row>
    <row r="29803" ht="12.75">
      <c r="E29803" s="135"/>
    </row>
    <row r="29807" ht="12.75">
      <c r="E29807" s="135"/>
    </row>
    <row r="29811" ht="12.75">
      <c r="E29811" s="135"/>
    </row>
    <row r="29815" ht="12.75">
      <c r="E29815" s="135"/>
    </row>
    <row r="29819" ht="12.75">
      <c r="E29819" s="135"/>
    </row>
    <row r="29823" ht="12.75">
      <c r="E29823" s="135"/>
    </row>
    <row r="29827" ht="12.75">
      <c r="E29827" s="135"/>
    </row>
    <row r="29831" ht="12.75">
      <c r="E29831" s="135"/>
    </row>
    <row r="29835" ht="12.75">
      <c r="E29835" s="135"/>
    </row>
    <row r="29839" ht="12.75">
      <c r="E29839" s="135"/>
    </row>
    <row r="29843" ht="12.75">
      <c r="E29843" s="135"/>
    </row>
    <row r="29847" ht="12.75">
      <c r="E29847" s="135"/>
    </row>
    <row r="29851" ht="12.75">
      <c r="E29851" s="135"/>
    </row>
    <row r="29855" ht="12.75">
      <c r="E29855" s="135"/>
    </row>
    <row r="29859" ht="12.75">
      <c r="E29859" s="135"/>
    </row>
    <row r="29863" ht="12.75">
      <c r="E29863" s="135"/>
    </row>
    <row r="29867" ht="12.75">
      <c r="E29867" s="135"/>
    </row>
    <row r="29871" ht="12.75">
      <c r="E29871" s="135"/>
    </row>
    <row r="29875" ht="12.75">
      <c r="E29875" s="135"/>
    </row>
    <row r="29879" ht="12.75">
      <c r="E29879" s="135"/>
    </row>
    <row r="29883" ht="12.75">
      <c r="E29883" s="135"/>
    </row>
    <row r="29887" ht="12.75">
      <c r="E29887" s="135"/>
    </row>
    <row r="29891" ht="12.75">
      <c r="E29891" s="135"/>
    </row>
    <row r="29895" ht="12.75">
      <c r="E29895" s="135"/>
    </row>
    <row r="29899" ht="12.75">
      <c r="E29899" s="135"/>
    </row>
    <row r="29903" ht="12.75">
      <c r="E29903" s="135"/>
    </row>
    <row r="29907" ht="12.75">
      <c r="E29907" s="135"/>
    </row>
    <row r="29911" ht="12.75">
      <c r="E29911" s="135"/>
    </row>
    <row r="29915" ht="12.75">
      <c r="E29915" s="135"/>
    </row>
    <row r="29919" ht="12.75">
      <c r="E29919" s="135"/>
    </row>
    <row r="29923" ht="12.75">
      <c r="E29923" s="135"/>
    </row>
    <row r="29927" ht="12.75">
      <c r="E29927" s="135"/>
    </row>
    <row r="29931" ht="12.75">
      <c r="E29931" s="135"/>
    </row>
    <row r="29935" ht="12.75">
      <c r="E29935" s="135"/>
    </row>
    <row r="29939" ht="12.75">
      <c r="E29939" s="135"/>
    </row>
    <row r="29943" ht="12.75">
      <c r="E29943" s="135"/>
    </row>
    <row r="29947" ht="12.75">
      <c r="E29947" s="135"/>
    </row>
    <row r="29951" ht="12.75">
      <c r="E29951" s="135"/>
    </row>
    <row r="29955" ht="12.75">
      <c r="E29955" s="135"/>
    </row>
    <row r="29959" ht="12.75">
      <c r="E29959" s="135"/>
    </row>
    <row r="29963" ht="12.75">
      <c r="E29963" s="135"/>
    </row>
    <row r="29967" ht="12.75">
      <c r="E29967" s="135"/>
    </row>
    <row r="29971" ht="12.75">
      <c r="E29971" s="135"/>
    </row>
    <row r="29975" ht="12.75">
      <c r="E29975" s="135"/>
    </row>
    <row r="29979" ht="12.75">
      <c r="E29979" s="135"/>
    </row>
    <row r="29983" ht="12.75">
      <c r="E29983" s="135"/>
    </row>
    <row r="29987" ht="12.75">
      <c r="E29987" s="135"/>
    </row>
    <row r="29991" ht="12.75">
      <c r="E29991" s="135"/>
    </row>
    <row r="29995" ht="12.75">
      <c r="E29995" s="135"/>
    </row>
    <row r="29999" ht="12.75">
      <c r="E29999" s="135"/>
    </row>
    <row r="30003" ht="12.75">
      <c r="E30003" s="135"/>
    </row>
    <row r="30007" ht="12.75">
      <c r="E30007" s="135"/>
    </row>
    <row r="30011" ht="12.75">
      <c r="E30011" s="135"/>
    </row>
    <row r="30015" ht="12.75">
      <c r="E30015" s="135"/>
    </row>
    <row r="30019" ht="12.75">
      <c r="E30019" s="135"/>
    </row>
    <row r="30023" ht="12.75">
      <c r="E30023" s="135"/>
    </row>
    <row r="30027" ht="12.75">
      <c r="E30027" s="135"/>
    </row>
    <row r="30031" ht="12.75">
      <c r="E30031" s="135"/>
    </row>
    <row r="30035" ht="12.75">
      <c r="E30035" s="135"/>
    </row>
    <row r="30039" ht="12.75">
      <c r="E30039" s="135"/>
    </row>
    <row r="30043" ht="12.75">
      <c r="E30043" s="135"/>
    </row>
    <row r="30047" ht="12.75">
      <c r="E30047" s="135"/>
    </row>
    <row r="30051" ht="12.75">
      <c r="E30051" s="135"/>
    </row>
    <row r="30055" ht="12.75">
      <c r="E30055" s="135"/>
    </row>
    <row r="30059" ht="12.75">
      <c r="E30059" s="135"/>
    </row>
    <row r="30063" ht="12.75">
      <c r="E30063" s="135"/>
    </row>
    <row r="30067" ht="12.75">
      <c r="E30067" s="135"/>
    </row>
    <row r="30071" ht="12.75">
      <c r="E30071" s="135"/>
    </row>
    <row r="30075" ht="12.75">
      <c r="E30075" s="135"/>
    </row>
    <row r="30079" ht="12.75">
      <c r="E30079" s="135"/>
    </row>
    <row r="30083" ht="12.75">
      <c r="E30083" s="135"/>
    </row>
    <row r="30087" ht="12.75">
      <c r="E30087" s="135"/>
    </row>
    <row r="30091" ht="12.75">
      <c r="E30091" s="135"/>
    </row>
    <row r="30095" ht="12.75">
      <c r="E30095" s="135"/>
    </row>
    <row r="30099" ht="12.75">
      <c r="E30099" s="135"/>
    </row>
    <row r="30103" ht="12.75">
      <c r="E30103" s="135"/>
    </row>
    <row r="30107" ht="12.75">
      <c r="E30107" s="135"/>
    </row>
    <row r="30111" ht="12.75">
      <c r="E30111" s="135"/>
    </row>
    <row r="30115" ht="12.75">
      <c r="E30115" s="135"/>
    </row>
    <row r="30119" ht="12.75">
      <c r="E30119" s="135"/>
    </row>
    <row r="30123" ht="12.75">
      <c r="E30123" s="135"/>
    </row>
    <row r="30127" ht="12.75">
      <c r="E30127" s="135"/>
    </row>
    <row r="30131" ht="12.75">
      <c r="E30131" s="135"/>
    </row>
    <row r="30135" ht="12.75">
      <c r="E30135" s="135"/>
    </row>
    <row r="30139" ht="12.75">
      <c r="E30139" s="135"/>
    </row>
    <row r="30143" ht="12.75">
      <c r="E30143" s="135"/>
    </row>
    <row r="30147" ht="12.75">
      <c r="E30147" s="135"/>
    </row>
    <row r="30151" ht="12.75">
      <c r="E30151" s="135"/>
    </row>
    <row r="30155" ht="12.75">
      <c r="E30155" s="135"/>
    </row>
    <row r="30159" ht="12.75">
      <c r="E30159" s="135"/>
    </row>
    <row r="30163" ht="12.75">
      <c r="E30163" s="135"/>
    </row>
    <row r="30167" ht="12.75">
      <c r="E30167" s="135"/>
    </row>
    <row r="30171" ht="12.75">
      <c r="E30171" s="135"/>
    </row>
    <row r="30175" ht="12.75">
      <c r="E30175" s="135"/>
    </row>
    <row r="30179" ht="12.75">
      <c r="E30179" s="135"/>
    </row>
    <row r="30183" ht="12.75">
      <c r="E30183" s="135"/>
    </row>
    <row r="30187" ht="12.75">
      <c r="E30187" s="135"/>
    </row>
    <row r="30191" ht="12.75">
      <c r="E30191" s="135"/>
    </row>
    <row r="30195" ht="12.75">
      <c r="E30195" s="135"/>
    </row>
    <row r="30199" ht="12.75">
      <c r="E30199" s="135"/>
    </row>
    <row r="30203" ht="12.75">
      <c r="E30203" s="135"/>
    </row>
    <row r="30207" ht="12.75">
      <c r="E30207" s="135"/>
    </row>
    <row r="30211" ht="12.75">
      <c r="E30211" s="135"/>
    </row>
    <row r="30215" ht="12.75">
      <c r="E30215" s="135"/>
    </row>
    <row r="30219" ht="12.75">
      <c r="E30219" s="135"/>
    </row>
    <row r="30223" ht="12.75">
      <c r="E30223" s="135"/>
    </row>
    <row r="30227" ht="12.75">
      <c r="E30227" s="135"/>
    </row>
    <row r="30231" ht="12.75">
      <c r="E30231" s="135"/>
    </row>
    <row r="30235" ht="12.75">
      <c r="E30235" s="135"/>
    </row>
    <row r="30239" ht="12.75">
      <c r="E30239" s="135"/>
    </row>
    <row r="30243" ht="12.75">
      <c r="E30243" s="135"/>
    </row>
    <row r="30247" ht="12.75">
      <c r="E30247" s="135"/>
    </row>
    <row r="30251" ht="12.75">
      <c r="E30251" s="135"/>
    </row>
    <row r="30255" ht="12.75">
      <c r="E30255" s="135"/>
    </row>
    <row r="30259" ht="12.75">
      <c r="E30259" s="135"/>
    </row>
    <row r="30263" ht="12.75">
      <c r="E30263" s="135"/>
    </row>
    <row r="30267" ht="12.75">
      <c r="E30267" s="135"/>
    </row>
    <row r="30271" ht="12.75">
      <c r="E30271" s="135"/>
    </row>
    <row r="30275" ht="12.75">
      <c r="E30275" s="135"/>
    </row>
    <row r="30279" ht="12.75">
      <c r="E30279" s="135"/>
    </row>
    <row r="30283" ht="12.75">
      <c r="E30283" s="135"/>
    </row>
    <row r="30287" ht="12.75">
      <c r="E30287" s="135"/>
    </row>
    <row r="30291" ht="12.75">
      <c r="E30291" s="135"/>
    </row>
    <row r="30295" ht="12.75">
      <c r="E30295" s="135"/>
    </row>
    <row r="30299" ht="12.75">
      <c r="E30299" s="135"/>
    </row>
    <row r="30303" ht="12.75">
      <c r="E30303" s="135"/>
    </row>
    <row r="30307" ht="12.75">
      <c r="E30307" s="135"/>
    </row>
    <row r="30311" ht="12.75">
      <c r="E30311" s="135"/>
    </row>
    <row r="30315" ht="12.75">
      <c r="E30315" s="135"/>
    </row>
    <row r="30319" ht="12.75">
      <c r="E30319" s="135"/>
    </row>
    <row r="30323" ht="12.75">
      <c r="E30323" s="135"/>
    </row>
    <row r="30327" ht="12.75">
      <c r="E30327" s="135"/>
    </row>
    <row r="30331" ht="12.75">
      <c r="E30331" s="135"/>
    </row>
    <row r="30335" ht="12.75">
      <c r="E30335" s="135"/>
    </row>
    <row r="30339" ht="12.75">
      <c r="E30339" s="135"/>
    </row>
    <row r="30343" ht="12.75">
      <c r="E30343" s="135"/>
    </row>
    <row r="30347" ht="12.75">
      <c r="E30347" s="135"/>
    </row>
    <row r="30351" ht="12.75">
      <c r="E30351" s="135"/>
    </row>
    <row r="30355" ht="12.75">
      <c r="E30355" s="135"/>
    </row>
    <row r="30359" ht="12.75">
      <c r="E30359" s="135"/>
    </row>
    <row r="30363" ht="12.75">
      <c r="E30363" s="135"/>
    </row>
    <row r="30367" ht="12.75">
      <c r="E30367" s="135"/>
    </row>
    <row r="30371" ht="12.75">
      <c r="E30371" s="135"/>
    </row>
    <row r="30375" ht="12.75">
      <c r="E30375" s="135"/>
    </row>
    <row r="30379" ht="12.75">
      <c r="E30379" s="135"/>
    </row>
    <row r="30383" ht="12.75">
      <c r="E30383" s="135"/>
    </row>
    <row r="30387" ht="12.75">
      <c r="E30387" s="135"/>
    </row>
    <row r="30391" ht="12.75">
      <c r="E30391" s="135"/>
    </row>
    <row r="30395" ht="12.75">
      <c r="E30395" s="135"/>
    </row>
    <row r="30399" ht="12.75">
      <c r="E30399" s="135"/>
    </row>
    <row r="30403" ht="12.75">
      <c r="E30403" s="135"/>
    </row>
    <row r="30407" ht="12.75">
      <c r="E30407" s="135"/>
    </row>
    <row r="30411" ht="12.75">
      <c r="E30411" s="135"/>
    </row>
    <row r="30415" ht="12.75">
      <c r="E30415" s="135"/>
    </row>
    <row r="30419" ht="12.75">
      <c r="E30419" s="135"/>
    </row>
    <row r="30423" ht="12.75">
      <c r="E30423" s="135"/>
    </row>
    <row r="30427" ht="12.75">
      <c r="E30427" s="135"/>
    </row>
    <row r="30431" ht="12.75">
      <c r="E30431" s="135"/>
    </row>
    <row r="30435" ht="12.75">
      <c r="E30435" s="135"/>
    </row>
    <row r="30439" ht="12.75">
      <c r="E30439" s="135"/>
    </row>
    <row r="30443" ht="12.75">
      <c r="E30443" s="135"/>
    </row>
    <row r="30447" ht="12.75">
      <c r="E30447" s="135"/>
    </row>
    <row r="30451" ht="12.75">
      <c r="E30451" s="135"/>
    </row>
    <row r="30455" ht="12.75">
      <c r="E30455" s="135"/>
    </row>
    <row r="30459" ht="12.75">
      <c r="E30459" s="135"/>
    </row>
    <row r="30463" ht="12.75">
      <c r="E30463" s="135"/>
    </row>
    <row r="30467" ht="12.75">
      <c r="E30467" s="135"/>
    </row>
    <row r="30471" ht="12.75">
      <c r="E30471" s="135"/>
    </row>
    <row r="30475" ht="12.75">
      <c r="E30475" s="135"/>
    </row>
    <row r="30479" ht="12.75">
      <c r="E30479" s="135"/>
    </row>
    <row r="30483" ht="12.75">
      <c r="E30483" s="135"/>
    </row>
    <row r="30487" ht="12.75">
      <c r="E30487" s="135"/>
    </row>
    <row r="30491" ht="12.75">
      <c r="E30491" s="135"/>
    </row>
    <row r="30495" ht="12.75">
      <c r="E30495" s="135"/>
    </row>
    <row r="30499" ht="12.75">
      <c r="E30499" s="135"/>
    </row>
    <row r="30503" ht="12.75">
      <c r="E30503" s="135"/>
    </row>
    <row r="30507" ht="12.75">
      <c r="E30507" s="135"/>
    </row>
    <row r="30511" ht="12.75">
      <c r="E30511" s="135"/>
    </row>
    <row r="30515" ht="12.75">
      <c r="E30515" s="135"/>
    </row>
    <row r="30519" ht="12.75">
      <c r="E30519" s="135"/>
    </row>
    <row r="30523" ht="12.75">
      <c r="E30523" s="135"/>
    </row>
    <row r="30527" ht="12.75">
      <c r="E30527" s="135"/>
    </row>
    <row r="30531" ht="12.75">
      <c r="E30531" s="135"/>
    </row>
    <row r="30535" ht="12.75">
      <c r="E30535" s="135"/>
    </row>
    <row r="30539" ht="12.75">
      <c r="E30539" s="135"/>
    </row>
    <row r="30543" ht="12.75">
      <c r="E30543" s="135"/>
    </row>
    <row r="30547" ht="12.75">
      <c r="E30547" s="135"/>
    </row>
    <row r="30551" ht="12.75">
      <c r="E30551" s="135"/>
    </row>
    <row r="30555" ht="12.75">
      <c r="E30555" s="135"/>
    </row>
    <row r="30559" ht="12.75">
      <c r="E30559" s="135"/>
    </row>
    <row r="30563" ht="12.75">
      <c r="E30563" s="135"/>
    </row>
    <row r="30567" ht="12.75">
      <c r="E30567" s="135"/>
    </row>
    <row r="30571" ht="12.75">
      <c r="E30571" s="135"/>
    </row>
    <row r="30575" ht="12.75">
      <c r="E30575" s="135"/>
    </row>
    <row r="30579" ht="12.75">
      <c r="E30579" s="135"/>
    </row>
    <row r="30583" ht="12.75">
      <c r="E30583" s="135"/>
    </row>
    <row r="30587" ht="12.75">
      <c r="E30587" s="135"/>
    </row>
    <row r="30591" ht="12.75">
      <c r="E30591" s="135"/>
    </row>
    <row r="30595" ht="12.75">
      <c r="E30595" s="135"/>
    </row>
    <row r="30599" ht="12.75">
      <c r="E30599" s="135"/>
    </row>
    <row r="30603" ht="12.75">
      <c r="E30603" s="135"/>
    </row>
    <row r="30607" ht="12.75">
      <c r="E30607" s="135"/>
    </row>
    <row r="30611" ht="12.75">
      <c r="E30611" s="135"/>
    </row>
    <row r="30615" ht="12.75">
      <c r="E30615" s="135"/>
    </row>
    <row r="30619" ht="12.75">
      <c r="E30619" s="135"/>
    </row>
    <row r="30623" ht="12.75">
      <c r="E30623" s="135"/>
    </row>
    <row r="30627" ht="12.75">
      <c r="E30627" s="135"/>
    </row>
    <row r="30631" ht="12.75">
      <c r="E30631" s="135"/>
    </row>
    <row r="30635" ht="12.75">
      <c r="E30635" s="135"/>
    </row>
    <row r="30639" ht="12.75">
      <c r="E30639" s="135"/>
    </row>
    <row r="30643" ht="12.75">
      <c r="E30643" s="135"/>
    </row>
    <row r="30647" ht="12.75">
      <c r="E30647" s="135"/>
    </row>
    <row r="30651" ht="12.75">
      <c r="E30651" s="135"/>
    </row>
    <row r="30655" ht="12.75">
      <c r="E30655" s="135"/>
    </row>
    <row r="30659" ht="12.75">
      <c r="E30659" s="135"/>
    </row>
    <row r="30663" ht="12.75">
      <c r="E30663" s="135"/>
    </row>
    <row r="30667" ht="12.75">
      <c r="E30667" s="135"/>
    </row>
    <row r="30671" ht="12.75">
      <c r="E30671" s="135"/>
    </row>
    <row r="30675" ht="12.75">
      <c r="E30675" s="135"/>
    </row>
    <row r="30679" ht="12.75">
      <c r="E30679" s="135"/>
    </row>
    <row r="30683" ht="12.75">
      <c r="E30683" s="135"/>
    </row>
    <row r="30687" ht="12.75">
      <c r="E30687" s="135"/>
    </row>
    <row r="30691" ht="12.75">
      <c r="E30691" s="135"/>
    </row>
    <row r="30695" ht="12.75">
      <c r="E30695" s="135"/>
    </row>
    <row r="30699" ht="12.75">
      <c r="E30699" s="135"/>
    </row>
    <row r="30703" ht="12.75">
      <c r="E30703" s="135"/>
    </row>
    <row r="30707" ht="12.75">
      <c r="E30707" s="135"/>
    </row>
    <row r="30711" ht="12.75">
      <c r="E30711" s="135"/>
    </row>
    <row r="30715" ht="12.75">
      <c r="E30715" s="135"/>
    </row>
    <row r="30719" ht="12.75">
      <c r="E30719" s="135"/>
    </row>
    <row r="30723" ht="12.75">
      <c r="E30723" s="135"/>
    </row>
    <row r="30727" ht="12.75">
      <c r="E30727" s="135"/>
    </row>
    <row r="30731" ht="12.75">
      <c r="E30731" s="135"/>
    </row>
    <row r="30735" ht="12.75">
      <c r="E30735" s="135"/>
    </row>
    <row r="30739" ht="12.75">
      <c r="E30739" s="135"/>
    </row>
    <row r="30743" ht="12.75">
      <c r="E30743" s="135"/>
    </row>
    <row r="30747" ht="12.75">
      <c r="E30747" s="135"/>
    </row>
    <row r="30751" ht="12.75">
      <c r="E30751" s="135"/>
    </row>
    <row r="30755" ht="12.75">
      <c r="E30755" s="135"/>
    </row>
    <row r="30759" ht="12.75">
      <c r="E30759" s="135"/>
    </row>
    <row r="30763" ht="12.75">
      <c r="E30763" s="135"/>
    </row>
    <row r="30767" ht="12.75">
      <c r="E30767" s="135"/>
    </row>
    <row r="30771" ht="12.75">
      <c r="E30771" s="135"/>
    </row>
    <row r="30775" ht="12.75">
      <c r="E30775" s="135"/>
    </row>
    <row r="30779" ht="12.75">
      <c r="E30779" s="135"/>
    </row>
    <row r="30783" ht="12.75">
      <c r="E30783" s="135"/>
    </row>
    <row r="30787" ht="12.75">
      <c r="E30787" s="135"/>
    </row>
    <row r="30791" ht="12.75">
      <c r="E30791" s="135"/>
    </row>
    <row r="30795" ht="12.75">
      <c r="E30795" s="135"/>
    </row>
    <row r="30799" ht="12.75">
      <c r="E30799" s="135"/>
    </row>
    <row r="30803" ht="12.75">
      <c r="E30803" s="135"/>
    </row>
    <row r="30807" ht="12.75">
      <c r="E30807" s="135"/>
    </row>
    <row r="30811" ht="12.75">
      <c r="E30811" s="135"/>
    </row>
    <row r="30815" ht="12.75">
      <c r="E30815" s="135"/>
    </row>
    <row r="30819" ht="12.75">
      <c r="E30819" s="135"/>
    </row>
    <row r="30823" ht="12.75">
      <c r="E30823" s="135"/>
    </row>
    <row r="30827" ht="12.75">
      <c r="E30827" s="135"/>
    </row>
    <row r="30831" ht="12.75">
      <c r="E30831" s="135"/>
    </row>
    <row r="30835" ht="12.75">
      <c r="E30835" s="135"/>
    </row>
    <row r="30839" ht="12.75">
      <c r="E30839" s="135"/>
    </row>
    <row r="30843" ht="12.75">
      <c r="E30843" s="135"/>
    </row>
    <row r="30847" ht="12.75">
      <c r="E30847" s="135"/>
    </row>
    <row r="30851" ht="12.75">
      <c r="E30851" s="135"/>
    </row>
    <row r="30855" ht="12.75">
      <c r="E30855" s="135"/>
    </row>
    <row r="30859" ht="12.75">
      <c r="E30859" s="135"/>
    </row>
    <row r="30863" ht="12.75">
      <c r="E30863" s="135"/>
    </row>
    <row r="30867" ht="12.75">
      <c r="E30867" s="135"/>
    </row>
    <row r="30871" ht="12.75">
      <c r="E30871" s="135"/>
    </row>
    <row r="30875" ht="12.75">
      <c r="E30875" s="135"/>
    </row>
    <row r="30879" ht="12.75">
      <c r="E30879" s="135"/>
    </row>
    <row r="30883" ht="12.75">
      <c r="E30883" s="135"/>
    </row>
    <row r="30887" ht="12.75">
      <c r="E30887" s="135"/>
    </row>
    <row r="30891" ht="12.75">
      <c r="E30891" s="135"/>
    </row>
    <row r="30895" ht="12.75">
      <c r="E30895" s="135"/>
    </row>
    <row r="30899" ht="12.75">
      <c r="E30899" s="135"/>
    </row>
    <row r="30903" ht="12.75">
      <c r="E30903" s="135"/>
    </row>
    <row r="30907" ht="12.75">
      <c r="E30907" s="135"/>
    </row>
    <row r="30911" ht="12.75">
      <c r="E30911" s="135"/>
    </row>
    <row r="30915" ht="12.75">
      <c r="E30915" s="135"/>
    </row>
    <row r="30919" ht="12.75">
      <c r="E30919" s="135"/>
    </row>
    <row r="30923" ht="12.75">
      <c r="E30923" s="135"/>
    </row>
    <row r="30927" ht="12.75">
      <c r="E30927" s="135"/>
    </row>
    <row r="30931" ht="12.75">
      <c r="E30931" s="135"/>
    </row>
    <row r="30935" ht="12.75">
      <c r="E30935" s="135"/>
    </row>
    <row r="30939" ht="12.75">
      <c r="E30939" s="135"/>
    </row>
    <row r="30943" ht="12.75">
      <c r="E30943" s="135"/>
    </row>
    <row r="30947" ht="12.75">
      <c r="E30947" s="135"/>
    </row>
    <row r="30951" ht="12.75">
      <c r="E30951" s="135"/>
    </row>
    <row r="30955" ht="12.75">
      <c r="E30955" s="135"/>
    </row>
    <row r="30959" ht="12.75">
      <c r="E30959" s="135"/>
    </row>
    <row r="30963" ht="12.75">
      <c r="E30963" s="135"/>
    </row>
    <row r="30967" ht="12.75">
      <c r="E30967" s="135"/>
    </row>
    <row r="30971" ht="12.75">
      <c r="E30971" s="135"/>
    </row>
    <row r="30975" ht="12.75">
      <c r="E30975" s="135"/>
    </row>
    <row r="30979" ht="12.75">
      <c r="E30979" s="135"/>
    </row>
    <row r="30983" ht="12.75">
      <c r="E30983" s="135"/>
    </row>
    <row r="30987" ht="12.75">
      <c r="E30987" s="135"/>
    </row>
    <row r="30991" ht="12.75">
      <c r="E30991" s="135"/>
    </row>
    <row r="30995" ht="12.75">
      <c r="E30995" s="135"/>
    </row>
    <row r="30999" ht="12.75">
      <c r="E30999" s="135"/>
    </row>
    <row r="31003" ht="12.75">
      <c r="E31003" s="135"/>
    </row>
    <row r="31007" ht="12.75">
      <c r="E31007" s="135"/>
    </row>
    <row r="31011" ht="12.75">
      <c r="E31011" s="135"/>
    </row>
    <row r="31015" ht="12.75">
      <c r="E31015" s="135"/>
    </row>
    <row r="31019" ht="12.75">
      <c r="E31019" s="135"/>
    </row>
    <row r="31023" ht="12.75">
      <c r="E31023" s="135"/>
    </row>
    <row r="31027" ht="12.75">
      <c r="E31027" s="135"/>
    </row>
    <row r="31031" ht="12.75">
      <c r="E31031" s="135"/>
    </row>
    <row r="31035" ht="12.75">
      <c r="E31035" s="135"/>
    </row>
    <row r="31039" ht="12.75">
      <c r="E31039" s="135"/>
    </row>
    <row r="31043" ht="12.75">
      <c r="E31043" s="135"/>
    </row>
    <row r="31047" ht="12.75">
      <c r="E31047" s="135"/>
    </row>
    <row r="31051" ht="12.75">
      <c r="E31051" s="135"/>
    </row>
    <row r="31055" ht="12.75">
      <c r="E31055" s="135"/>
    </row>
    <row r="31059" ht="12.75">
      <c r="E31059" s="135"/>
    </row>
    <row r="31063" ht="12.75">
      <c r="E31063" s="135"/>
    </row>
    <row r="31067" ht="12.75">
      <c r="E31067" s="135"/>
    </row>
    <row r="31071" ht="12.75">
      <c r="E31071" s="135"/>
    </row>
    <row r="31075" ht="12.75">
      <c r="E31075" s="135"/>
    </row>
    <row r="31079" ht="12.75">
      <c r="E31079" s="135"/>
    </row>
    <row r="31083" ht="12.75">
      <c r="E31083" s="135"/>
    </row>
    <row r="31087" ht="12.75">
      <c r="E31087" s="135"/>
    </row>
    <row r="31091" ht="12.75">
      <c r="E31091" s="135"/>
    </row>
    <row r="31095" ht="12.75">
      <c r="E31095" s="135"/>
    </row>
    <row r="31099" ht="12.75">
      <c r="E31099" s="135"/>
    </row>
    <row r="31103" ht="12.75">
      <c r="E31103" s="135"/>
    </row>
    <row r="31107" ht="12.75">
      <c r="E31107" s="135"/>
    </row>
    <row r="31111" ht="12.75">
      <c r="E31111" s="135"/>
    </row>
    <row r="31115" ht="12.75">
      <c r="E31115" s="135"/>
    </row>
    <row r="31119" ht="12.75">
      <c r="E31119" s="135"/>
    </row>
    <row r="31123" ht="12.75">
      <c r="E31123" s="135"/>
    </row>
    <row r="31127" ht="12.75">
      <c r="E31127" s="135"/>
    </row>
    <row r="31131" ht="12.75">
      <c r="E31131" s="135"/>
    </row>
    <row r="31135" ht="12.75">
      <c r="E31135" s="135"/>
    </row>
    <row r="31139" ht="12.75">
      <c r="E31139" s="135"/>
    </row>
    <row r="31143" ht="12.75">
      <c r="E31143" s="135"/>
    </row>
    <row r="31147" ht="12.75">
      <c r="E31147" s="135"/>
    </row>
    <row r="31151" ht="12.75">
      <c r="E31151" s="135"/>
    </row>
    <row r="31155" ht="12.75">
      <c r="E31155" s="135"/>
    </row>
    <row r="31159" ht="12.75">
      <c r="E31159" s="135"/>
    </row>
    <row r="31163" ht="12.75">
      <c r="E31163" s="135"/>
    </row>
    <row r="31167" ht="12.75">
      <c r="E31167" s="135"/>
    </row>
    <row r="31171" ht="12.75">
      <c r="E31171" s="135"/>
    </row>
    <row r="31175" ht="12.75">
      <c r="E31175" s="135"/>
    </row>
    <row r="31179" ht="12.75">
      <c r="E31179" s="135"/>
    </row>
    <row r="31183" ht="12.75">
      <c r="E31183" s="135"/>
    </row>
    <row r="31187" ht="12.75">
      <c r="E31187" s="135"/>
    </row>
    <row r="31191" ht="12.75">
      <c r="E31191" s="135"/>
    </row>
    <row r="31195" ht="12.75">
      <c r="E31195" s="135"/>
    </row>
    <row r="31199" ht="12.75">
      <c r="E31199" s="135"/>
    </row>
    <row r="31203" ht="12.75">
      <c r="E31203" s="135"/>
    </row>
    <row r="31207" ht="12.75">
      <c r="E31207" s="135"/>
    </row>
    <row r="31211" ht="12.75">
      <c r="E31211" s="135"/>
    </row>
    <row r="31215" ht="12.75">
      <c r="E31215" s="135"/>
    </row>
    <row r="31219" ht="12.75">
      <c r="E31219" s="135"/>
    </row>
    <row r="31223" ht="12.75">
      <c r="E31223" s="135"/>
    </row>
    <row r="31227" ht="12.75">
      <c r="E31227" s="135"/>
    </row>
    <row r="31231" ht="12.75">
      <c r="E31231" s="135"/>
    </row>
    <row r="31235" ht="12.75">
      <c r="E31235" s="135"/>
    </row>
    <row r="31239" ht="12.75">
      <c r="E31239" s="135"/>
    </row>
    <row r="31243" ht="12.75">
      <c r="E31243" s="135"/>
    </row>
    <row r="31247" ht="12.75">
      <c r="E31247" s="135"/>
    </row>
    <row r="31251" ht="12.75">
      <c r="E31251" s="135"/>
    </row>
    <row r="31255" ht="12.75">
      <c r="E31255" s="135"/>
    </row>
    <row r="31259" ht="12.75">
      <c r="E31259" s="135"/>
    </row>
    <row r="31263" ht="12.75">
      <c r="E31263" s="135"/>
    </row>
    <row r="31267" ht="12.75">
      <c r="E31267" s="135"/>
    </row>
    <row r="31271" ht="12.75">
      <c r="E31271" s="135"/>
    </row>
    <row r="31275" ht="12.75">
      <c r="E31275" s="135"/>
    </row>
    <row r="31279" ht="12.75">
      <c r="E31279" s="135"/>
    </row>
    <row r="31283" ht="12.75">
      <c r="E31283" s="135"/>
    </row>
    <row r="31287" ht="12.75">
      <c r="E31287" s="135"/>
    </row>
    <row r="31291" ht="12.75">
      <c r="E31291" s="135"/>
    </row>
    <row r="31295" ht="12.75">
      <c r="E31295" s="135"/>
    </row>
    <row r="31299" ht="12.75">
      <c r="E31299" s="135"/>
    </row>
    <row r="31303" ht="12.75">
      <c r="E31303" s="135"/>
    </row>
    <row r="31307" ht="12.75">
      <c r="E31307" s="135"/>
    </row>
    <row r="31311" ht="12.75">
      <c r="E31311" s="135"/>
    </row>
    <row r="31315" ht="12.75">
      <c r="E31315" s="135"/>
    </row>
    <row r="31319" ht="12.75">
      <c r="E31319" s="135"/>
    </row>
    <row r="31323" ht="12.75">
      <c r="E31323" s="135"/>
    </row>
    <row r="31327" ht="12.75">
      <c r="E31327" s="135"/>
    </row>
    <row r="31331" ht="12.75">
      <c r="E31331" s="135"/>
    </row>
    <row r="31335" ht="12.75">
      <c r="E31335" s="135"/>
    </row>
    <row r="31339" ht="12.75">
      <c r="E31339" s="135"/>
    </row>
    <row r="31343" ht="12.75">
      <c r="E31343" s="135"/>
    </row>
    <row r="31347" ht="12.75">
      <c r="E31347" s="135"/>
    </row>
    <row r="31351" ht="12.75">
      <c r="E31351" s="135"/>
    </row>
    <row r="31355" ht="12.75">
      <c r="E31355" s="135"/>
    </row>
    <row r="31359" ht="12.75">
      <c r="E31359" s="135"/>
    </row>
    <row r="31363" ht="12.75">
      <c r="E31363" s="135"/>
    </row>
    <row r="31367" ht="12.75">
      <c r="E31367" s="135"/>
    </row>
    <row r="31371" ht="12.75">
      <c r="E31371" s="135"/>
    </row>
    <row r="31375" ht="12.75">
      <c r="E31375" s="135"/>
    </row>
    <row r="31379" ht="12.75">
      <c r="E31379" s="135"/>
    </row>
    <row r="31383" ht="12.75">
      <c r="E31383" s="135"/>
    </row>
    <row r="31387" ht="12.75">
      <c r="E31387" s="135"/>
    </row>
    <row r="31391" ht="12.75">
      <c r="E31391" s="135"/>
    </row>
    <row r="31395" ht="12.75">
      <c r="E31395" s="135"/>
    </row>
    <row r="31399" ht="12.75">
      <c r="E31399" s="135"/>
    </row>
    <row r="31403" ht="12.75">
      <c r="E31403" s="135"/>
    </row>
    <row r="31407" ht="12.75">
      <c r="E31407" s="135"/>
    </row>
    <row r="31411" ht="12.75">
      <c r="E31411" s="135"/>
    </row>
    <row r="31415" ht="12.75">
      <c r="E31415" s="135"/>
    </row>
    <row r="31419" ht="12.75">
      <c r="E31419" s="135"/>
    </row>
    <row r="31423" ht="12.75">
      <c r="E31423" s="135"/>
    </row>
    <row r="31427" ht="12.75">
      <c r="E31427" s="135"/>
    </row>
    <row r="31431" ht="12.75">
      <c r="E31431" s="135"/>
    </row>
    <row r="31435" ht="12.75">
      <c r="E31435" s="135"/>
    </row>
    <row r="31439" ht="12.75">
      <c r="E31439" s="135"/>
    </row>
    <row r="31443" ht="12.75">
      <c r="E31443" s="135"/>
    </row>
    <row r="31447" ht="12.75">
      <c r="E31447" s="135"/>
    </row>
    <row r="31451" ht="12.75">
      <c r="E31451" s="135"/>
    </row>
    <row r="31455" ht="12.75">
      <c r="E31455" s="135"/>
    </row>
    <row r="31459" ht="12.75">
      <c r="E31459" s="135"/>
    </row>
    <row r="31463" ht="12.75">
      <c r="E31463" s="135"/>
    </row>
    <row r="31467" ht="12.75">
      <c r="E31467" s="135"/>
    </row>
    <row r="31471" ht="12.75">
      <c r="E31471" s="135"/>
    </row>
    <row r="31475" ht="12.75">
      <c r="E31475" s="135"/>
    </row>
    <row r="31479" ht="12.75">
      <c r="E31479" s="135"/>
    </row>
    <row r="31483" ht="12.75">
      <c r="E31483" s="135"/>
    </row>
    <row r="31487" ht="12.75">
      <c r="E31487" s="135"/>
    </row>
    <row r="31491" ht="12.75">
      <c r="E31491" s="135"/>
    </row>
    <row r="31495" ht="12.75">
      <c r="E31495" s="135"/>
    </row>
    <row r="31499" ht="12.75">
      <c r="E31499" s="135"/>
    </row>
    <row r="31503" ht="12.75">
      <c r="E31503" s="135"/>
    </row>
    <row r="31507" ht="12.75">
      <c r="E31507" s="135"/>
    </row>
    <row r="31511" ht="12.75">
      <c r="E31511" s="135"/>
    </row>
    <row r="31515" ht="12.75">
      <c r="E31515" s="135"/>
    </row>
    <row r="31519" ht="12.75">
      <c r="E31519" s="135"/>
    </row>
    <row r="31523" ht="12.75">
      <c r="E31523" s="135"/>
    </row>
    <row r="31527" ht="12.75">
      <c r="E31527" s="135"/>
    </row>
    <row r="31531" ht="12.75">
      <c r="E31531" s="135"/>
    </row>
    <row r="31535" ht="12.75">
      <c r="E31535" s="135"/>
    </row>
    <row r="31539" ht="12.75">
      <c r="E31539" s="135"/>
    </row>
    <row r="31543" ht="12.75">
      <c r="E31543" s="135"/>
    </row>
    <row r="31547" ht="12.75">
      <c r="E31547" s="135"/>
    </row>
    <row r="31551" ht="12.75">
      <c r="E31551" s="135"/>
    </row>
    <row r="31555" ht="12.75">
      <c r="E31555" s="135"/>
    </row>
    <row r="31559" ht="12.75">
      <c r="E31559" s="135"/>
    </row>
    <row r="31563" ht="12.75">
      <c r="E31563" s="135"/>
    </row>
    <row r="31567" ht="12.75">
      <c r="E31567" s="135"/>
    </row>
    <row r="31571" ht="12.75">
      <c r="E31571" s="135"/>
    </row>
    <row r="31575" ht="12.75">
      <c r="E31575" s="135"/>
    </row>
    <row r="31579" ht="12.75">
      <c r="E31579" s="135"/>
    </row>
    <row r="31583" ht="12.75">
      <c r="E31583" s="135"/>
    </row>
    <row r="31587" ht="12.75">
      <c r="E31587" s="135"/>
    </row>
    <row r="31591" ht="12.75">
      <c r="E31591" s="135"/>
    </row>
    <row r="31595" ht="12.75">
      <c r="E31595" s="135"/>
    </row>
    <row r="31599" ht="12.75">
      <c r="E31599" s="135"/>
    </row>
    <row r="31603" ht="12.75">
      <c r="E31603" s="135"/>
    </row>
    <row r="31607" ht="12.75">
      <c r="E31607" s="135"/>
    </row>
    <row r="31611" ht="12.75">
      <c r="E31611" s="135"/>
    </row>
    <row r="31615" ht="12.75">
      <c r="E31615" s="135"/>
    </row>
    <row r="31619" ht="12.75">
      <c r="E31619" s="135"/>
    </row>
    <row r="31623" ht="12.75">
      <c r="E31623" s="135"/>
    </row>
    <row r="31627" ht="12.75">
      <c r="E31627" s="135"/>
    </row>
    <row r="31631" ht="12.75">
      <c r="E31631" s="135"/>
    </row>
    <row r="31635" ht="12.75">
      <c r="E31635" s="135"/>
    </row>
    <row r="31639" ht="12.75">
      <c r="E31639" s="135"/>
    </row>
    <row r="31643" ht="12.75">
      <c r="E31643" s="135"/>
    </row>
    <row r="31647" ht="12.75">
      <c r="E31647" s="135"/>
    </row>
    <row r="31651" ht="12.75">
      <c r="E31651" s="135"/>
    </row>
    <row r="31655" ht="12.75">
      <c r="E31655" s="135"/>
    </row>
    <row r="31659" ht="12.75">
      <c r="E31659" s="135"/>
    </row>
    <row r="31663" ht="12.75">
      <c r="E31663" s="135"/>
    </row>
    <row r="31667" ht="12.75">
      <c r="E31667" s="135"/>
    </row>
    <row r="31671" ht="12.75">
      <c r="E31671" s="135"/>
    </row>
    <row r="31675" ht="12.75">
      <c r="E31675" s="135"/>
    </row>
    <row r="31679" ht="12.75">
      <c r="E31679" s="135"/>
    </row>
    <row r="31683" ht="12.75">
      <c r="E31683" s="135"/>
    </row>
    <row r="31687" ht="12.75">
      <c r="E31687" s="135"/>
    </row>
    <row r="31691" ht="12.75">
      <c r="E31691" s="135"/>
    </row>
    <row r="31695" ht="12.75">
      <c r="E31695" s="135"/>
    </row>
    <row r="31699" ht="12.75">
      <c r="E31699" s="135"/>
    </row>
    <row r="31703" ht="12.75">
      <c r="E31703" s="135"/>
    </row>
    <row r="31707" ht="12.75">
      <c r="E31707" s="135"/>
    </row>
    <row r="31711" ht="12.75">
      <c r="E31711" s="135"/>
    </row>
    <row r="31715" ht="12.75">
      <c r="E31715" s="135"/>
    </row>
    <row r="31719" ht="12.75">
      <c r="E31719" s="135"/>
    </row>
    <row r="31723" ht="12.75">
      <c r="E31723" s="135"/>
    </row>
    <row r="31727" ht="12.75">
      <c r="E31727" s="135"/>
    </row>
    <row r="31731" ht="12.75">
      <c r="E31731" s="135"/>
    </row>
    <row r="31735" ht="12.75">
      <c r="E31735" s="135"/>
    </row>
    <row r="31739" ht="12.75">
      <c r="E31739" s="135"/>
    </row>
    <row r="31743" ht="12.75">
      <c r="E31743" s="135"/>
    </row>
    <row r="31747" ht="12.75">
      <c r="E31747" s="135"/>
    </row>
    <row r="31751" ht="12.75">
      <c r="E31751" s="135"/>
    </row>
    <row r="31755" ht="12.75">
      <c r="E31755" s="135"/>
    </row>
    <row r="31759" ht="12.75">
      <c r="E31759" s="135"/>
    </row>
    <row r="31763" ht="12.75">
      <c r="E31763" s="135"/>
    </row>
    <row r="31767" ht="12.75">
      <c r="E31767" s="135"/>
    </row>
    <row r="31771" ht="12.75">
      <c r="E31771" s="135"/>
    </row>
    <row r="31775" ht="12.75">
      <c r="E31775" s="135"/>
    </row>
    <row r="31779" ht="12.75">
      <c r="E31779" s="135"/>
    </row>
    <row r="31783" ht="12.75">
      <c r="E31783" s="135"/>
    </row>
    <row r="31787" ht="12.75">
      <c r="E31787" s="135"/>
    </row>
    <row r="31791" ht="12.75">
      <c r="E31791" s="135"/>
    </row>
    <row r="31795" ht="12.75">
      <c r="E31795" s="135"/>
    </row>
    <row r="31799" ht="12.75">
      <c r="E31799" s="135"/>
    </row>
    <row r="31803" ht="12.75">
      <c r="E31803" s="135"/>
    </row>
    <row r="31807" ht="12.75">
      <c r="E31807" s="135"/>
    </row>
    <row r="31811" ht="12.75">
      <c r="E31811" s="135"/>
    </row>
    <row r="31815" ht="12.75">
      <c r="E31815" s="135"/>
    </row>
    <row r="31819" ht="12.75">
      <c r="E31819" s="135"/>
    </row>
    <row r="31823" ht="12.75">
      <c r="E31823" s="135"/>
    </row>
    <row r="31827" ht="12.75">
      <c r="E31827" s="135"/>
    </row>
    <row r="31831" ht="12.75">
      <c r="E31831" s="135"/>
    </row>
    <row r="31835" ht="12.75">
      <c r="E31835" s="135"/>
    </row>
    <row r="31839" ht="12.75">
      <c r="E31839" s="135"/>
    </row>
    <row r="31843" ht="12.75">
      <c r="E31843" s="135"/>
    </row>
    <row r="31847" ht="12.75">
      <c r="E31847" s="135"/>
    </row>
    <row r="31851" ht="12.75">
      <c r="E31851" s="135"/>
    </row>
    <row r="31855" ht="12.75">
      <c r="E31855" s="135"/>
    </row>
    <row r="31859" ht="12.75">
      <c r="E31859" s="135"/>
    </row>
    <row r="31863" ht="12.75">
      <c r="E31863" s="135"/>
    </row>
    <row r="31867" ht="12.75">
      <c r="E31867" s="135"/>
    </row>
    <row r="31871" ht="12.75">
      <c r="E31871" s="135"/>
    </row>
    <row r="31875" ht="12.75">
      <c r="E31875" s="135"/>
    </row>
    <row r="31879" ht="12.75">
      <c r="E31879" s="135"/>
    </row>
    <row r="31883" ht="12.75">
      <c r="E31883" s="135"/>
    </row>
    <row r="31887" ht="12.75">
      <c r="E31887" s="135"/>
    </row>
    <row r="31891" ht="12.75">
      <c r="E31891" s="135"/>
    </row>
    <row r="31895" ht="12.75">
      <c r="E31895" s="135"/>
    </row>
    <row r="31899" ht="12.75">
      <c r="E31899" s="135"/>
    </row>
    <row r="31903" ht="12.75">
      <c r="E31903" s="135"/>
    </row>
    <row r="31907" ht="12.75">
      <c r="E31907" s="135"/>
    </row>
    <row r="31911" ht="12.75">
      <c r="E31911" s="135"/>
    </row>
    <row r="31915" ht="12.75">
      <c r="E31915" s="135"/>
    </row>
    <row r="31919" ht="12.75">
      <c r="E31919" s="135"/>
    </row>
    <row r="31923" ht="12.75">
      <c r="E31923" s="135"/>
    </row>
    <row r="31927" ht="12.75">
      <c r="E31927" s="135"/>
    </row>
    <row r="31931" ht="12.75">
      <c r="E31931" s="135"/>
    </row>
    <row r="31935" ht="12.75">
      <c r="E31935" s="135"/>
    </row>
    <row r="31939" ht="12.75">
      <c r="E31939" s="135"/>
    </row>
    <row r="31943" ht="12.75">
      <c r="E31943" s="135"/>
    </row>
    <row r="31947" ht="12.75">
      <c r="E31947" s="135"/>
    </row>
    <row r="31951" ht="12.75">
      <c r="E31951" s="135"/>
    </row>
    <row r="31955" ht="12.75">
      <c r="E31955" s="135"/>
    </row>
    <row r="31959" ht="12.75">
      <c r="E31959" s="135"/>
    </row>
    <row r="31963" ht="12.75">
      <c r="E31963" s="135"/>
    </row>
    <row r="31967" ht="12.75">
      <c r="E31967" s="135"/>
    </row>
    <row r="31971" ht="12.75">
      <c r="E31971" s="135"/>
    </row>
    <row r="31975" ht="12.75">
      <c r="E31975" s="135"/>
    </row>
    <row r="31979" ht="12.75">
      <c r="E31979" s="135"/>
    </row>
    <row r="31983" ht="12.75">
      <c r="E31983" s="135"/>
    </row>
    <row r="31987" ht="12.75">
      <c r="E31987" s="135"/>
    </row>
    <row r="31991" ht="12.75">
      <c r="E31991" s="135"/>
    </row>
    <row r="31995" ht="12.75">
      <c r="E31995" s="135"/>
    </row>
    <row r="31999" ht="12.75">
      <c r="E31999" s="135"/>
    </row>
    <row r="32003" ht="12.75">
      <c r="E32003" s="135"/>
    </row>
    <row r="32007" ht="12.75">
      <c r="E32007" s="135"/>
    </row>
    <row r="32011" ht="12.75">
      <c r="E32011" s="135"/>
    </row>
    <row r="32015" ht="12.75">
      <c r="E32015" s="135"/>
    </row>
    <row r="32019" ht="12.75">
      <c r="E32019" s="135"/>
    </row>
    <row r="32023" ht="12.75">
      <c r="E32023" s="135"/>
    </row>
    <row r="32027" ht="12.75">
      <c r="E32027" s="135"/>
    </row>
    <row r="32031" ht="12.75">
      <c r="E32031" s="135"/>
    </row>
    <row r="32035" ht="12.75">
      <c r="E32035" s="135"/>
    </row>
    <row r="32039" ht="12.75">
      <c r="E32039" s="135"/>
    </row>
    <row r="32043" ht="12.75">
      <c r="E32043" s="135"/>
    </row>
    <row r="32047" ht="12.75">
      <c r="E32047" s="135"/>
    </row>
    <row r="32051" ht="12.75">
      <c r="E32051" s="135"/>
    </row>
    <row r="32055" ht="12.75">
      <c r="E32055" s="135"/>
    </row>
    <row r="32059" ht="12.75">
      <c r="E32059" s="135"/>
    </row>
    <row r="32063" ht="12.75">
      <c r="E32063" s="135"/>
    </row>
    <row r="32067" ht="12.75">
      <c r="E32067" s="135"/>
    </row>
    <row r="32071" ht="12.75">
      <c r="E32071" s="135"/>
    </row>
    <row r="32075" ht="12.75">
      <c r="E32075" s="135"/>
    </row>
    <row r="32079" ht="12.75">
      <c r="E32079" s="135"/>
    </row>
    <row r="32083" ht="12.75">
      <c r="E32083" s="135"/>
    </row>
    <row r="32087" ht="12.75">
      <c r="E32087" s="135"/>
    </row>
    <row r="32091" ht="12.75">
      <c r="E32091" s="135"/>
    </row>
    <row r="32095" ht="12.75">
      <c r="E32095" s="135"/>
    </row>
    <row r="32099" ht="12.75">
      <c r="E32099" s="135"/>
    </row>
    <row r="32103" ht="12.75">
      <c r="E32103" s="135"/>
    </row>
    <row r="32107" ht="12.75">
      <c r="E32107" s="135"/>
    </row>
    <row r="32111" ht="12.75">
      <c r="E32111" s="135"/>
    </row>
    <row r="32115" ht="12.75">
      <c r="E32115" s="135"/>
    </row>
    <row r="32119" ht="12.75">
      <c r="E32119" s="135"/>
    </row>
    <row r="32123" ht="12.75">
      <c r="E32123" s="135"/>
    </row>
    <row r="32127" ht="12.75">
      <c r="E32127" s="135"/>
    </row>
    <row r="32131" ht="12.75">
      <c r="E32131" s="135"/>
    </row>
    <row r="32135" ht="12.75">
      <c r="E32135" s="135"/>
    </row>
    <row r="32139" ht="12.75">
      <c r="E32139" s="135"/>
    </row>
    <row r="32143" ht="12.75">
      <c r="E32143" s="135"/>
    </row>
    <row r="32147" ht="12.75">
      <c r="E32147" s="135"/>
    </row>
    <row r="32151" ht="12.75">
      <c r="E32151" s="135"/>
    </row>
    <row r="32155" ht="12.75">
      <c r="E32155" s="135"/>
    </row>
    <row r="32159" ht="12.75">
      <c r="E32159" s="135"/>
    </row>
    <row r="32163" ht="12.75">
      <c r="E32163" s="135"/>
    </row>
    <row r="32167" ht="12.75">
      <c r="E32167" s="135"/>
    </row>
    <row r="32171" ht="12.75">
      <c r="E32171" s="135"/>
    </row>
    <row r="32175" ht="12.75">
      <c r="E32175" s="135"/>
    </row>
    <row r="32179" ht="12.75">
      <c r="E32179" s="135"/>
    </row>
    <row r="32183" ht="12.75">
      <c r="E32183" s="135"/>
    </row>
    <row r="32187" ht="12.75">
      <c r="E32187" s="135"/>
    </row>
    <row r="32191" ht="12.75">
      <c r="E32191" s="135"/>
    </row>
    <row r="32195" ht="12.75">
      <c r="E32195" s="135"/>
    </row>
    <row r="32199" ht="12.75">
      <c r="E32199" s="135"/>
    </row>
    <row r="32203" ht="12.75">
      <c r="E32203" s="135"/>
    </row>
    <row r="32207" ht="12.75">
      <c r="E32207" s="135"/>
    </row>
    <row r="32211" ht="12.75">
      <c r="E32211" s="135"/>
    </row>
    <row r="32215" ht="12.75">
      <c r="E32215" s="135"/>
    </row>
    <row r="32219" ht="12.75">
      <c r="E32219" s="135"/>
    </row>
    <row r="32223" ht="12.75">
      <c r="E32223" s="135"/>
    </row>
    <row r="32227" ht="12.75">
      <c r="E32227" s="135"/>
    </row>
    <row r="32231" ht="12.75">
      <c r="E32231" s="135"/>
    </row>
    <row r="32235" ht="12.75">
      <c r="E32235" s="135"/>
    </row>
    <row r="32239" ht="12.75">
      <c r="E32239" s="135"/>
    </row>
    <row r="32243" ht="12.75">
      <c r="E32243" s="135"/>
    </row>
    <row r="32247" ht="12.75">
      <c r="E32247" s="135"/>
    </row>
    <row r="32251" ht="12.75">
      <c r="E32251" s="135"/>
    </row>
    <row r="32255" ht="12.75">
      <c r="E32255" s="135"/>
    </row>
    <row r="32259" ht="12.75">
      <c r="E32259" s="135"/>
    </row>
    <row r="32263" ht="12.75">
      <c r="E32263" s="135"/>
    </row>
    <row r="32267" ht="12.75">
      <c r="E32267" s="135"/>
    </row>
    <row r="32271" ht="12.75">
      <c r="E32271" s="135"/>
    </row>
    <row r="32275" ht="12.75">
      <c r="E32275" s="135"/>
    </row>
    <row r="32279" ht="12.75">
      <c r="E32279" s="135"/>
    </row>
    <row r="32283" ht="12.75">
      <c r="E32283" s="135"/>
    </row>
    <row r="32287" ht="12.75">
      <c r="E32287" s="135"/>
    </row>
    <row r="32291" ht="12.75">
      <c r="E32291" s="135"/>
    </row>
    <row r="32295" ht="12.75">
      <c r="E32295" s="135"/>
    </row>
    <row r="32299" ht="12.75">
      <c r="E32299" s="135"/>
    </row>
    <row r="32303" ht="12.75">
      <c r="E32303" s="135"/>
    </row>
    <row r="32307" ht="12.75">
      <c r="E32307" s="135"/>
    </row>
    <row r="32311" ht="12.75">
      <c r="E32311" s="135"/>
    </row>
    <row r="32315" ht="12.75">
      <c r="E32315" s="135"/>
    </row>
    <row r="32319" ht="12.75">
      <c r="E32319" s="135"/>
    </row>
    <row r="32323" ht="12.75">
      <c r="E32323" s="135"/>
    </row>
    <row r="32327" ht="12.75">
      <c r="E32327" s="135"/>
    </row>
    <row r="32331" ht="12.75">
      <c r="E32331" s="135"/>
    </row>
    <row r="32335" ht="12.75">
      <c r="E32335" s="135"/>
    </row>
    <row r="32339" ht="12.75">
      <c r="E32339" s="135"/>
    </row>
    <row r="32343" ht="12.75">
      <c r="E32343" s="135"/>
    </row>
    <row r="32347" ht="12.75">
      <c r="E32347" s="135"/>
    </row>
    <row r="32351" ht="12.75">
      <c r="E32351" s="135"/>
    </row>
    <row r="32355" ht="12.75">
      <c r="E32355" s="135"/>
    </row>
    <row r="32359" ht="12.75">
      <c r="E32359" s="135"/>
    </row>
    <row r="32363" ht="12.75">
      <c r="E32363" s="135"/>
    </row>
    <row r="32367" ht="12.75">
      <c r="E32367" s="135"/>
    </row>
    <row r="32371" ht="12.75">
      <c r="E32371" s="135"/>
    </row>
    <row r="32375" ht="12.75">
      <c r="E32375" s="135"/>
    </row>
    <row r="32379" ht="12.75">
      <c r="E32379" s="135"/>
    </row>
    <row r="32383" ht="12.75">
      <c r="E32383" s="135"/>
    </row>
    <row r="32387" ht="12.75">
      <c r="E32387" s="135"/>
    </row>
    <row r="32391" ht="12.75">
      <c r="E32391" s="135"/>
    </row>
    <row r="32395" ht="12.75">
      <c r="E32395" s="135"/>
    </row>
    <row r="32399" ht="12.75">
      <c r="E32399" s="135"/>
    </row>
    <row r="32403" ht="12.75">
      <c r="E32403" s="135"/>
    </row>
    <row r="32407" ht="12.75">
      <c r="E32407" s="135"/>
    </row>
    <row r="32411" ht="12.75">
      <c r="E32411" s="135"/>
    </row>
    <row r="32415" ht="12.75">
      <c r="E32415" s="135"/>
    </row>
    <row r="32419" ht="12.75">
      <c r="E32419" s="135"/>
    </row>
    <row r="32423" ht="12.75">
      <c r="E32423" s="135"/>
    </row>
    <row r="32427" ht="12.75">
      <c r="E32427" s="135"/>
    </row>
    <row r="32431" ht="12.75">
      <c r="E32431" s="135"/>
    </row>
    <row r="32435" ht="12.75">
      <c r="E32435" s="135"/>
    </row>
    <row r="32439" ht="12.75">
      <c r="E32439" s="135"/>
    </row>
    <row r="32443" ht="12.75">
      <c r="E32443" s="135"/>
    </row>
    <row r="32447" ht="12.75">
      <c r="E32447" s="135"/>
    </row>
    <row r="32451" ht="12.75">
      <c r="E32451" s="135"/>
    </row>
    <row r="32455" ht="12.75">
      <c r="E32455" s="135"/>
    </row>
    <row r="32459" ht="12.75">
      <c r="E32459" s="135"/>
    </row>
    <row r="32463" ht="12.75">
      <c r="E32463" s="135"/>
    </row>
    <row r="32467" ht="12.75">
      <c r="E32467" s="135"/>
    </row>
    <row r="32471" ht="12.75">
      <c r="E32471" s="135"/>
    </row>
    <row r="32475" ht="12.75">
      <c r="E32475" s="135"/>
    </row>
    <row r="32479" ht="12.75">
      <c r="E32479" s="135"/>
    </row>
    <row r="32483" ht="12.75">
      <c r="E32483" s="135"/>
    </row>
    <row r="32487" ht="12.75">
      <c r="E32487" s="135"/>
    </row>
    <row r="32491" ht="12.75">
      <c r="E32491" s="135"/>
    </row>
    <row r="32495" ht="12.75">
      <c r="E32495" s="135"/>
    </row>
    <row r="32499" ht="12.75">
      <c r="E32499" s="135"/>
    </row>
    <row r="32503" ht="12.75">
      <c r="E32503" s="135"/>
    </row>
    <row r="32507" ht="12.75">
      <c r="E32507" s="135"/>
    </row>
    <row r="32511" ht="12.75">
      <c r="E32511" s="135"/>
    </row>
    <row r="32515" ht="12.75">
      <c r="E32515" s="135"/>
    </row>
    <row r="32519" ht="12.75">
      <c r="E32519" s="135"/>
    </row>
    <row r="32523" ht="12.75">
      <c r="E32523" s="135"/>
    </row>
    <row r="32527" ht="12.75">
      <c r="E32527" s="135"/>
    </row>
    <row r="32531" ht="12.75">
      <c r="E32531" s="135"/>
    </row>
    <row r="32535" ht="12.75">
      <c r="E32535" s="135"/>
    </row>
    <row r="32539" ht="12.75">
      <c r="E32539" s="135"/>
    </row>
    <row r="32543" ht="12.75">
      <c r="E32543" s="135"/>
    </row>
    <row r="32547" ht="12.75">
      <c r="E32547" s="135"/>
    </row>
    <row r="32551" ht="12.75">
      <c r="E32551" s="135"/>
    </row>
    <row r="32555" ht="12.75">
      <c r="E32555" s="135"/>
    </row>
    <row r="32559" ht="12.75">
      <c r="E32559" s="135"/>
    </row>
    <row r="32563" ht="12.75">
      <c r="E32563" s="135"/>
    </row>
    <row r="32567" ht="12.75">
      <c r="E32567" s="135"/>
    </row>
    <row r="32571" ht="12.75">
      <c r="E32571" s="135"/>
    </row>
    <row r="32575" ht="12.75">
      <c r="E32575" s="135"/>
    </row>
    <row r="32579" ht="12.75">
      <c r="E32579" s="135"/>
    </row>
    <row r="32583" ht="12.75">
      <c r="E32583" s="135"/>
    </row>
    <row r="32587" ht="12.75">
      <c r="E32587" s="135"/>
    </row>
    <row r="32591" ht="12.75">
      <c r="E32591" s="135"/>
    </row>
    <row r="32595" ht="12.75">
      <c r="E32595" s="135"/>
    </row>
    <row r="32599" ht="12.75">
      <c r="E32599" s="135"/>
    </row>
    <row r="32603" ht="12.75">
      <c r="E32603" s="135"/>
    </row>
    <row r="32607" ht="12.75">
      <c r="E32607" s="135"/>
    </row>
    <row r="32611" ht="12.75">
      <c r="E32611" s="135"/>
    </row>
    <row r="32615" ht="12.75">
      <c r="E32615" s="135"/>
    </row>
    <row r="32619" ht="12.75">
      <c r="E32619" s="135"/>
    </row>
    <row r="32623" ht="12.75">
      <c r="E32623" s="135"/>
    </row>
    <row r="32627" ht="12.75">
      <c r="E32627" s="135"/>
    </row>
    <row r="32631" ht="12.75">
      <c r="E32631" s="135"/>
    </row>
    <row r="32635" ht="12.75">
      <c r="E32635" s="135"/>
    </row>
    <row r="32639" ht="12.75">
      <c r="E32639" s="135"/>
    </row>
    <row r="32643" ht="12.75">
      <c r="E32643" s="135"/>
    </row>
    <row r="32647" ht="12.75">
      <c r="E32647" s="135"/>
    </row>
    <row r="32651" ht="12.75">
      <c r="E32651" s="135"/>
    </row>
    <row r="32655" ht="12.75">
      <c r="E32655" s="135"/>
    </row>
    <row r="32659" ht="12.75">
      <c r="E32659" s="135"/>
    </row>
    <row r="32663" ht="12.75">
      <c r="E32663" s="135"/>
    </row>
    <row r="32667" ht="12.75">
      <c r="E32667" s="135"/>
    </row>
    <row r="32671" ht="12.75">
      <c r="E32671" s="135"/>
    </row>
    <row r="32675" ht="12.75">
      <c r="E32675" s="135"/>
    </row>
    <row r="32679" ht="12.75">
      <c r="E32679" s="135"/>
    </row>
    <row r="32683" ht="12.75">
      <c r="E32683" s="135"/>
    </row>
    <row r="32687" ht="12.75">
      <c r="E32687" s="135"/>
    </row>
    <row r="32691" ht="12.75">
      <c r="E32691" s="135"/>
    </row>
    <row r="32695" ht="12.75">
      <c r="E32695" s="135"/>
    </row>
    <row r="32699" ht="12.75">
      <c r="E32699" s="135"/>
    </row>
    <row r="32703" ht="12.75">
      <c r="E32703" s="135"/>
    </row>
    <row r="32707" ht="12.75">
      <c r="E32707" s="135"/>
    </row>
    <row r="32711" ht="12.75">
      <c r="E32711" s="135"/>
    </row>
    <row r="32715" ht="12.75">
      <c r="E32715" s="135"/>
    </row>
    <row r="32719" ht="12.75">
      <c r="E32719" s="135"/>
    </row>
    <row r="32723" ht="12.75">
      <c r="E32723" s="135"/>
    </row>
    <row r="32727" ht="12.75">
      <c r="E32727" s="135"/>
    </row>
    <row r="32731" ht="12.75">
      <c r="E32731" s="135"/>
    </row>
    <row r="32735" ht="12.75">
      <c r="E32735" s="135"/>
    </row>
    <row r="32739" ht="12.75">
      <c r="E32739" s="135"/>
    </row>
    <row r="32743" ht="12.75">
      <c r="E32743" s="135"/>
    </row>
    <row r="32747" ht="12.75">
      <c r="E32747" s="135"/>
    </row>
    <row r="32751" ht="12.75">
      <c r="E32751" s="135"/>
    </row>
    <row r="32755" ht="12.75">
      <c r="E32755" s="135"/>
    </row>
    <row r="32759" ht="12.75">
      <c r="E32759" s="135"/>
    </row>
    <row r="32763" ht="12.75">
      <c r="E32763" s="135"/>
    </row>
    <row r="32767" ht="12.75">
      <c r="E32767" s="135"/>
    </row>
    <row r="32771" ht="12.75">
      <c r="E32771" s="135"/>
    </row>
    <row r="32775" ht="12.75">
      <c r="E32775" s="135"/>
    </row>
    <row r="32779" ht="12.75">
      <c r="E32779" s="135"/>
    </row>
    <row r="32783" ht="12.75">
      <c r="E32783" s="135"/>
    </row>
    <row r="32787" ht="12.75">
      <c r="E32787" s="135"/>
    </row>
    <row r="32791" ht="12.75">
      <c r="E32791" s="135"/>
    </row>
    <row r="32795" ht="12.75">
      <c r="E32795" s="135"/>
    </row>
    <row r="32799" ht="12.75">
      <c r="E32799" s="135"/>
    </row>
    <row r="32803" ht="12.75">
      <c r="E32803" s="135"/>
    </row>
    <row r="32807" ht="12.75">
      <c r="E32807" s="135"/>
    </row>
    <row r="32811" ht="12.75">
      <c r="E32811" s="135"/>
    </row>
    <row r="32815" ht="12.75">
      <c r="E32815" s="135"/>
    </row>
    <row r="32819" ht="12.75">
      <c r="E32819" s="135"/>
    </row>
    <row r="32823" ht="12.75">
      <c r="E32823" s="135"/>
    </row>
    <row r="32827" ht="12.75">
      <c r="E32827" s="135"/>
    </row>
    <row r="32831" ht="12.75">
      <c r="E32831" s="135"/>
    </row>
    <row r="32835" ht="12.75">
      <c r="E32835" s="135"/>
    </row>
    <row r="32839" ht="12.75">
      <c r="E32839" s="135"/>
    </row>
    <row r="32843" ht="12.75">
      <c r="E32843" s="135"/>
    </row>
    <row r="32847" ht="12.75">
      <c r="E32847" s="135"/>
    </row>
    <row r="32851" ht="12.75">
      <c r="E32851" s="135"/>
    </row>
    <row r="32855" ht="12.75">
      <c r="E32855" s="135"/>
    </row>
    <row r="32859" ht="12.75">
      <c r="E32859" s="135"/>
    </row>
    <row r="32863" ht="12.75">
      <c r="E32863" s="135"/>
    </row>
    <row r="32867" ht="12.75">
      <c r="E32867" s="135"/>
    </row>
    <row r="32871" ht="12.75">
      <c r="E32871" s="135"/>
    </row>
    <row r="32875" ht="12.75">
      <c r="E32875" s="135"/>
    </row>
    <row r="32879" ht="12.75">
      <c r="E32879" s="135"/>
    </row>
    <row r="32883" ht="12.75">
      <c r="E32883" s="135"/>
    </row>
    <row r="32887" ht="12.75">
      <c r="E32887" s="135"/>
    </row>
    <row r="32891" ht="12.75">
      <c r="E32891" s="135"/>
    </row>
    <row r="32895" ht="12.75">
      <c r="E32895" s="135"/>
    </row>
    <row r="32899" ht="12.75">
      <c r="E32899" s="135"/>
    </row>
    <row r="32903" ht="12.75">
      <c r="E32903" s="135"/>
    </row>
    <row r="32907" ht="12.75">
      <c r="E32907" s="135"/>
    </row>
    <row r="32911" ht="12.75">
      <c r="E32911" s="135"/>
    </row>
    <row r="32915" ht="12.75">
      <c r="E32915" s="135"/>
    </row>
    <row r="32919" ht="12.75">
      <c r="E32919" s="135"/>
    </row>
    <row r="32923" ht="12.75">
      <c r="E32923" s="135"/>
    </row>
    <row r="32927" ht="12.75">
      <c r="E32927" s="135"/>
    </row>
    <row r="32931" ht="12.75">
      <c r="E32931" s="135"/>
    </row>
    <row r="32935" ht="12.75">
      <c r="E32935" s="135"/>
    </row>
    <row r="32939" ht="12.75">
      <c r="E32939" s="135"/>
    </row>
    <row r="32943" ht="12.75">
      <c r="E32943" s="135"/>
    </row>
    <row r="32947" ht="12.75">
      <c r="E32947" s="135"/>
    </row>
    <row r="32951" ht="12.75">
      <c r="E32951" s="135"/>
    </row>
    <row r="32955" ht="12.75">
      <c r="E32955" s="135"/>
    </row>
    <row r="32959" ht="12.75">
      <c r="E32959" s="135"/>
    </row>
    <row r="32963" ht="12.75">
      <c r="E32963" s="135"/>
    </row>
    <row r="32967" ht="12.75">
      <c r="E32967" s="135"/>
    </row>
    <row r="32971" ht="12.75">
      <c r="E32971" s="135"/>
    </row>
    <row r="32975" ht="12.75">
      <c r="E32975" s="135"/>
    </row>
    <row r="32979" ht="12.75">
      <c r="E32979" s="135"/>
    </row>
    <row r="32983" ht="12.75">
      <c r="E32983" s="135"/>
    </row>
    <row r="32987" ht="12.75">
      <c r="E32987" s="135"/>
    </row>
    <row r="32991" ht="12.75">
      <c r="E32991" s="135"/>
    </row>
    <row r="32995" ht="12.75">
      <c r="E32995" s="135"/>
    </row>
    <row r="32999" ht="12.75">
      <c r="E32999" s="135"/>
    </row>
    <row r="33003" ht="12.75">
      <c r="E33003" s="135"/>
    </row>
    <row r="33007" ht="12.75">
      <c r="E33007" s="135"/>
    </row>
    <row r="33011" ht="12.75">
      <c r="E33011" s="135"/>
    </row>
    <row r="33015" ht="12.75">
      <c r="E33015" s="135"/>
    </row>
    <row r="33019" ht="12.75">
      <c r="E33019" s="135"/>
    </row>
    <row r="33023" ht="12.75">
      <c r="E33023" s="135"/>
    </row>
    <row r="33027" ht="12.75">
      <c r="E33027" s="135"/>
    </row>
    <row r="33031" ht="12.75">
      <c r="E33031" s="135"/>
    </row>
    <row r="33035" ht="12.75">
      <c r="E33035" s="135"/>
    </row>
    <row r="33039" ht="12.75">
      <c r="E33039" s="135"/>
    </row>
    <row r="33043" ht="12.75">
      <c r="E33043" s="135"/>
    </row>
    <row r="33047" ht="12.75">
      <c r="E33047" s="135"/>
    </row>
    <row r="33051" ht="12.75">
      <c r="E33051" s="135"/>
    </row>
    <row r="33055" ht="12.75">
      <c r="E33055" s="135"/>
    </row>
    <row r="33059" ht="12.75">
      <c r="E33059" s="135"/>
    </row>
    <row r="33063" ht="12.75">
      <c r="E33063" s="135"/>
    </row>
    <row r="33067" ht="12.75">
      <c r="E33067" s="135"/>
    </row>
    <row r="33071" ht="12.75">
      <c r="E33071" s="135"/>
    </row>
    <row r="33075" ht="12.75">
      <c r="E33075" s="135"/>
    </row>
    <row r="33079" ht="12.75">
      <c r="E33079" s="135"/>
    </row>
    <row r="33083" ht="12.75">
      <c r="E33083" s="135"/>
    </row>
    <row r="33087" ht="12.75">
      <c r="E33087" s="135"/>
    </row>
    <row r="33091" ht="12.75">
      <c r="E33091" s="135"/>
    </row>
    <row r="33095" ht="12.75">
      <c r="E33095" s="135"/>
    </row>
    <row r="33099" ht="12.75">
      <c r="E33099" s="135"/>
    </row>
    <row r="33103" ht="12.75">
      <c r="E33103" s="135"/>
    </row>
    <row r="33107" ht="12.75">
      <c r="E33107" s="135"/>
    </row>
    <row r="33111" ht="12.75">
      <c r="E33111" s="135"/>
    </row>
    <row r="33115" ht="12.75">
      <c r="E33115" s="135"/>
    </row>
    <row r="33119" ht="12.75">
      <c r="E33119" s="135"/>
    </row>
    <row r="33123" ht="12.75">
      <c r="E33123" s="135"/>
    </row>
    <row r="33127" ht="12.75">
      <c r="E33127" s="135"/>
    </row>
    <row r="33131" ht="12.75">
      <c r="E33131" s="135"/>
    </row>
    <row r="33135" ht="12.75">
      <c r="E33135" s="135"/>
    </row>
    <row r="33139" ht="12.75">
      <c r="E33139" s="135"/>
    </row>
    <row r="33143" ht="12.75">
      <c r="E33143" s="135"/>
    </row>
    <row r="33147" ht="12.75">
      <c r="E33147" s="135"/>
    </row>
    <row r="33151" ht="12.75">
      <c r="E33151" s="135"/>
    </row>
    <row r="33155" ht="12.75">
      <c r="E33155" s="135"/>
    </row>
    <row r="33159" ht="12.75">
      <c r="E33159" s="135"/>
    </row>
    <row r="33163" ht="12.75">
      <c r="E33163" s="135"/>
    </row>
    <row r="33167" ht="12.75">
      <c r="E33167" s="135"/>
    </row>
    <row r="33171" ht="12.75">
      <c r="E33171" s="135"/>
    </row>
    <row r="33175" ht="12.75">
      <c r="E33175" s="135"/>
    </row>
    <row r="33179" ht="12.75">
      <c r="E33179" s="135"/>
    </row>
    <row r="33183" ht="12.75">
      <c r="E33183" s="135"/>
    </row>
    <row r="33187" ht="12.75">
      <c r="E33187" s="135"/>
    </row>
    <row r="33191" ht="12.75">
      <c r="E33191" s="135"/>
    </row>
    <row r="33195" ht="12.75">
      <c r="E33195" s="135"/>
    </row>
    <row r="33199" ht="12.75">
      <c r="E33199" s="135"/>
    </row>
    <row r="33203" ht="12.75">
      <c r="E33203" s="135"/>
    </row>
    <row r="33207" ht="12.75">
      <c r="E33207" s="135"/>
    </row>
    <row r="33211" ht="12.75">
      <c r="E33211" s="135"/>
    </row>
    <row r="33215" ht="12.75">
      <c r="E33215" s="135"/>
    </row>
    <row r="33219" ht="12.75">
      <c r="E33219" s="135"/>
    </row>
    <row r="33223" ht="12.75">
      <c r="E33223" s="135"/>
    </row>
    <row r="33227" ht="12.75">
      <c r="E33227" s="135"/>
    </row>
    <row r="33231" ht="12.75">
      <c r="E33231" s="135"/>
    </row>
    <row r="33235" ht="12.75">
      <c r="E33235" s="135"/>
    </row>
    <row r="33239" ht="12.75">
      <c r="E33239" s="135"/>
    </row>
    <row r="33243" ht="12.75">
      <c r="E33243" s="135"/>
    </row>
    <row r="33247" ht="12.75">
      <c r="E33247" s="135"/>
    </row>
    <row r="33251" ht="12.75">
      <c r="E33251" s="135"/>
    </row>
    <row r="33255" ht="12.75">
      <c r="E33255" s="135"/>
    </row>
    <row r="33259" ht="12.75">
      <c r="E33259" s="135"/>
    </row>
    <row r="33263" ht="12.75">
      <c r="E33263" s="135"/>
    </row>
    <row r="33267" ht="12.75">
      <c r="E33267" s="135"/>
    </row>
    <row r="33271" ht="12.75">
      <c r="E33271" s="135"/>
    </row>
    <row r="33275" ht="12.75">
      <c r="E33275" s="135"/>
    </row>
    <row r="33279" ht="12.75">
      <c r="E33279" s="135"/>
    </row>
    <row r="33283" ht="12.75">
      <c r="E33283" s="135"/>
    </row>
    <row r="33287" ht="12.75">
      <c r="E33287" s="135"/>
    </row>
    <row r="33291" ht="12.75">
      <c r="E33291" s="135"/>
    </row>
    <row r="33295" ht="12.75">
      <c r="E33295" s="135"/>
    </row>
    <row r="33299" ht="12.75">
      <c r="E33299" s="135"/>
    </row>
    <row r="33303" ht="12.75">
      <c r="E33303" s="135"/>
    </row>
    <row r="33307" ht="12.75">
      <c r="E33307" s="135"/>
    </row>
    <row r="33311" ht="12.75">
      <c r="E33311" s="135"/>
    </row>
    <row r="33315" ht="12.75">
      <c r="E33315" s="135"/>
    </row>
    <row r="33319" ht="12.75">
      <c r="E33319" s="135"/>
    </row>
    <row r="33323" ht="12.75">
      <c r="E33323" s="135"/>
    </row>
    <row r="33327" ht="12.75">
      <c r="E33327" s="135"/>
    </row>
    <row r="33331" ht="12.75">
      <c r="E33331" s="135"/>
    </row>
    <row r="33335" ht="12.75">
      <c r="E33335" s="135"/>
    </row>
    <row r="33339" ht="12.75">
      <c r="E33339" s="135"/>
    </row>
    <row r="33343" ht="12.75">
      <c r="E33343" s="135"/>
    </row>
    <row r="33347" ht="12.75">
      <c r="E33347" s="135"/>
    </row>
    <row r="33351" ht="12.75">
      <c r="E33351" s="135"/>
    </row>
    <row r="33355" ht="12.75">
      <c r="E33355" s="135"/>
    </row>
    <row r="33359" ht="12.75">
      <c r="E33359" s="135"/>
    </row>
    <row r="33363" ht="12.75">
      <c r="E33363" s="135"/>
    </row>
    <row r="33367" ht="12.75">
      <c r="E33367" s="135"/>
    </row>
    <row r="33371" ht="12.75">
      <c r="E33371" s="135"/>
    </row>
    <row r="33375" ht="12.75">
      <c r="E33375" s="135"/>
    </row>
    <row r="33379" ht="12.75">
      <c r="E33379" s="135"/>
    </row>
    <row r="33383" ht="12.75">
      <c r="E33383" s="135"/>
    </row>
    <row r="33387" ht="12.75">
      <c r="E33387" s="135"/>
    </row>
    <row r="33391" ht="12.75">
      <c r="E33391" s="135"/>
    </row>
    <row r="33395" ht="12.75">
      <c r="E33395" s="135"/>
    </row>
    <row r="33399" ht="12.75">
      <c r="E33399" s="135"/>
    </row>
    <row r="33403" ht="12.75">
      <c r="E33403" s="135"/>
    </row>
    <row r="33407" ht="12.75">
      <c r="E33407" s="135"/>
    </row>
    <row r="33411" ht="12.75">
      <c r="E33411" s="135"/>
    </row>
    <row r="33415" ht="12.75">
      <c r="E33415" s="135"/>
    </row>
    <row r="33419" ht="12.75">
      <c r="E33419" s="135"/>
    </row>
    <row r="33423" ht="12.75">
      <c r="E33423" s="135"/>
    </row>
    <row r="33427" ht="12.75">
      <c r="E33427" s="135"/>
    </row>
    <row r="33431" ht="12.75">
      <c r="E33431" s="135"/>
    </row>
    <row r="33435" ht="12.75">
      <c r="E33435" s="135"/>
    </row>
    <row r="33439" ht="12.75">
      <c r="E33439" s="135"/>
    </row>
    <row r="33443" ht="12.75">
      <c r="E33443" s="135"/>
    </row>
    <row r="33447" ht="12.75">
      <c r="E33447" s="135"/>
    </row>
    <row r="33451" ht="12.75">
      <c r="E33451" s="135"/>
    </row>
    <row r="33455" ht="12.75">
      <c r="E33455" s="135"/>
    </row>
    <row r="33459" ht="12.75">
      <c r="E33459" s="135"/>
    </row>
    <row r="33463" ht="12.75">
      <c r="E33463" s="135"/>
    </row>
    <row r="33467" ht="12.75">
      <c r="E33467" s="135"/>
    </row>
    <row r="33471" ht="12.75">
      <c r="E33471" s="135"/>
    </row>
    <row r="33475" ht="12.75">
      <c r="E33475" s="135"/>
    </row>
    <row r="33479" ht="12.75">
      <c r="E33479" s="135"/>
    </row>
    <row r="33483" ht="12.75">
      <c r="E33483" s="135"/>
    </row>
    <row r="33487" ht="12.75">
      <c r="E33487" s="135"/>
    </row>
    <row r="33491" ht="12.75">
      <c r="E33491" s="135"/>
    </row>
    <row r="33495" ht="12.75">
      <c r="E33495" s="135"/>
    </row>
    <row r="33499" ht="12.75">
      <c r="E33499" s="135"/>
    </row>
    <row r="33503" ht="12.75">
      <c r="E33503" s="135"/>
    </row>
    <row r="33507" ht="12.75">
      <c r="E33507" s="135"/>
    </row>
    <row r="33511" ht="12.75">
      <c r="E33511" s="135"/>
    </row>
    <row r="33515" ht="12.75">
      <c r="E33515" s="135"/>
    </row>
    <row r="33519" ht="12.75">
      <c r="E33519" s="135"/>
    </row>
    <row r="33523" ht="12.75">
      <c r="E33523" s="135"/>
    </row>
    <row r="33527" ht="12.75">
      <c r="E33527" s="135"/>
    </row>
    <row r="33531" ht="12.75">
      <c r="E33531" s="135"/>
    </row>
    <row r="33535" ht="12.75">
      <c r="E33535" s="135"/>
    </row>
    <row r="33539" ht="12.75">
      <c r="E33539" s="135"/>
    </row>
    <row r="33543" ht="12.75">
      <c r="E33543" s="135"/>
    </row>
    <row r="33547" ht="12.75">
      <c r="E33547" s="135"/>
    </row>
    <row r="33551" ht="12.75">
      <c r="E33551" s="135"/>
    </row>
    <row r="33555" ht="12.75">
      <c r="E33555" s="135"/>
    </row>
    <row r="33559" ht="12.75">
      <c r="E33559" s="135"/>
    </row>
    <row r="33563" ht="12.75">
      <c r="E33563" s="135"/>
    </row>
    <row r="33567" ht="12.75">
      <c r="E33567" s="135"/>
    </row>
    <row r="33571" ht="12.75">
      <c r="E33571" s="135"/>
    </row>
    <row r="33575" ht="12.75">
      <c r="E33575" s="135"/>
    </row>
    <row r="33579" ht="12.75">
      <c r="E33579" s="135"/>
    </row>
    <row r="33583" ht="12.75">
      <c r="E33583" s="135"/>
    </row>
    <row r="33587" ht="12.75">
      <c r="E33587" s="135"/>
    </row>
    <row r="33591" ht="12.75">
      <c r="E33591" s="135"/>
    </row>
    <row r="33595" ht="12.75">
      <c r="E33595" s="135"/>
    </row>
    <row r="33599" ht="12.75">
      <c r="E33599" s="135"/>
    </row>
    <row r="33603" ht="12.75">
      <c r="E33603" s="135"/>
    </row>
    <row r="33607" ht="12.75">
      <c r="E33607" s="135"/>
    </row>
    <row r="33611" ht="12.75">
      <c r="E33611" s="135"/>
    </row>
    <row r="33615" ht="12.75">
      <c r="E33615" s="135"/>
    </row>
    <row r="33619" ht="12.75">
      <c r="E33619" s="135"/>
    </row>
    <row r="33623" ht="12.75">
      <c r="E33623" s="135"/>
    </row>
    <row r="33627" ht="12.75">
      <c r="E33627" s="135"/>
    </row>
    <row r="33631" ht="12.75">
      <c r="E33631" s="135"/>
    </row>
    <row r="33635" ht="12.75">
      <c r="E33635" s="135"/>
    </row>
    <row r="33639" ht="12.75">
      <c r="E33639" s="135"/>
    </row>
    <row r="33643" ht="12.75">
      <c r="E33643" s="135"/>
    </row>
    <row r="33647" ht="12.75">
      <c r="E33647" s="135"/>
    </row>
    <row r="33651" ht="12.75">
      <c r="E33651" s="135"/>
    </row>
    <row r="33655" ht="12.75">
      <c r="E33655" s="135"/>
    </row>
    <row r="33659" ht="12.75">
      <c r="E33659" s="135"/>
    </row>
    <row r="33663" ht="12.75">
      <c r="E33663" s="135"/>
    </row>
    <row r="33667" ht="12.75">
      <c r="E33667" s="135"/>
    </row>
    <row r="33671" ht="12.75">
      <c r="E33671" s="135"/>
    </row>
    <row r="33675" ht="12.75">
      <c r="E33675" s="135"/>
    </row>
    <row r="33679" ht="12.75">
      <c r="E33679" s="135"/>
    </row>
    <row r="33683" ht="12.75">
      <c r="E33683" s="135"/>
    </row>
    <row r="33687" ht="12.75">
      <c r="E33687" s="135"/>
    </row>
    <row r="33691" ht="12.75">
      <c r="E33691" s="135"/>
    </row>
    <row r="33695" ht="12.75">
      <c r="E33695" s="135"/>
    </row>
    <row r="33699" ht="12.75">
      <c r="E33699" s="135"/>
    </row>
    <row r="33703" ht="12.75">
      <c r="E33703" s="135"/>
    </row>
    <row r="33707" ht="12.75">
      <c r="E33707" s="135"/>
    </row>
    <row r="33711" ht="12.75">
      <c r="E33711" s="135"/>
    </row>
    <row r="33715" ht="12.75">
      <c r="E33715" s="135"/>
    </row>
    <row r="33719" ht="12.75">
      <c r="E33719" s="135"/>
    </row>
    <row r="33723" ht="12.75">
      <c r="E33723" s="135"/>
    </row>
    <row r="33727" ht="12.75">
      <c r="E33727" s="135"/>
    </row>
    <row r="33731" ht="12.75">
      <c r="E33731" s="135"/>
    </row>
    <row r="33735" ht="12.75">
      <c r="E33735" s="135"/>
    </row>
    <row r="33739" ht="12.75">
      <c r="E33739" s="135"/>
    </row>
    <row r="33743" ht="12.75">
      <c r="E33743" s="135"/>
    </row>
    <row r="33747" ht="12.75">
      <c r="E33747" s="135"/>
    </row>
    <row r="33751" ht="12.75">
      <c r="E33751" s="135"/>
    </row>
    <row r="33755" ht="12.75">
      <c r="E33755" s="135"/>
    </row>
    <row r="33759" ht="12.75">
      <c r="E33759" s="135"/>
    </row>
    <row r="33763" ht="12.75">
      <c r="E33763" s="135"/>
    </row>
    <row r="33767" ht="12.75">
      <c r="E33767" s="135"/>
    </row>
    <row r="33771" ht="12.75">
      <c r="E33771" s="135"/>
    </row>
    <row r="33775" ht="12.75">
      <c r="E33775" s="135"/>
    </row>
    <row r="33779" ht="12.75">
      <c r="E33779" s="135"/>
    </row>
    <row r="33783" ht="12.75">
      <c r="E33783" s="135"/>
    </row>
    <row r="33787" ht="12.75">
      <c r="E33787" s="135"/>
    </row>
    <row r="33791" ht="12.75">
      <c r="E33791" s="135"/>
    </row>
    <row r="33795" ht="12.75">
      <c r="E33795" s="135"/>
    </row>
    <row r="33799" ht="12.75">
      <c r="E33799" s="135"/>
    </row>
    <row r="33803" ht="12.75">
      <c r="E33803" s="135"/>
    </row>
    <row r="33807" ht="12.75">
      <c r="E33807" s="135"/>
    </row>
    <row r="33811" ht="12.75">
      <c r="E33811" s="135"/>
    </row>
    <row r="33815" ht="12.75">
      <c r="E33815" s="135"/>
    </row>
    <row r="33819" ht="12.75">
      <c r="E33819" s="135"/>
    </row>
    <row r="33823" ht="12.75">
      <c r="E33823" s="135"/>
    </row>
    <row r="33827" ht="12.75">
      <c r="E33827" s="135"/>
    </row>
    <row r="33831" ht="12.75">
      <c r="E33831" s="135"/>
    </row>
    <row r="33835" ht="12.75">
      <c r="E33835" s="135"/>
    </row>
    <row r="33839" ht="12.75">
      <c r="E33839" s="135"/>
    </row>
    <row r="33843" ht="12.75">
      <c r="E33843" s="135"/>
    </row>
    <row r="33847" ht="12.75">
      <c r="E33847" s="135"/>
    </row>
    <row r="33851" ht="12.75">
      <c r="E33851" s="135"/>
    </row>
    <row r="33855" ht="12.75">
      <c r="E33855" s="135"/>
    </row>
    <row r="33859" ht="12.75">
      <c r="E33859" s="135"/>
    </row>
    <row r="33863" ht="12.75">
      <c r="E33863" s="135"/>
    </row>
    <row r="33867" ht="12.75">
      <c r="E33867" s="135"/>
    </row>
    <row r="33871" ht="12.75">
      <c r="E33871" s="135"/>
    </row>
    <row r="33875" ht="12.75">
      <c r="E33875" s="135"/>
    </row>
    <row r="33879" ht="12.75">
      <c r="E33879" s="135"/>
    </row>
    <row r="33883" ht="12.75">
      <c r="E33883" s="135"/>
    </row>
    <row r="33887" ht="12.75">
      <c r="E33887" s="135"/>
    </row>
    <row r="33891" ht="12.75">
      <c r="E33891" s="135"/>
    </row>
    <row r="33895" ht="12.75">
      <c r="E33895" s="135"/>
    </row>
    <row r="33899" ht="12.75">
      <c r="E33899" s="135"/>
    </row>
    <row r="33903" ht="12.75">
      <c r="E33903" s="135"/>
    </row>
    <row r="33907" ht="12.75">
      <c r="E33907" s="135"/>
    </row>
    <row r="33911" ht="12.75">
      <c r="E33911" s="135"/>
    </row>
    <row r="33915" ht="12.75">
      <c r="E33915" s="135"/>
    </row>
    <row r="33919" ht="12.75">
      <c r="E33919" s="135"/>
    </row>
    <row r="33923" ht="12.75">
      <c r="E33923" s="135"/>
    </row>
    <row r="33927" ht="12.75">
      <c r="E33927" s="135"/>
    </row>
    <row r="33931" ht="12.75">
      <c r="E33931" s="135"/>
    </row>
    <row r="33935" ht="12.75">
      <c r="E33935" s="135"/>
    </row>
    <row r="33939" ht="12.75">
      <c r="E33939" s="135"/>
    </row>
    <row r="33943" ht="12.75">
      <c r="E33943" s="135"/>
    </row>
    <row r="33947" ht="12.75">
      <c r="E33947" s="135"/>
    </row>
    <row r="33951" ht="12.75">
      <c r="E33951" s="135"/>
    </row>
    <row r="33955" ht="12.75">
      <c r="E33955" s="135"/>
    </row>
    <row r="33959" ht="12.75">
      <c r="E33959" s="135"/>
    </row>
    <row r="33963" ht="12.75">
      <c r="E33963" s="135"/>
    </row>
    <row r="33967" ht="12.75">
      <c r="E33967" s="135"/>
    </row>
    <row r="33971" ht="12.75">
      <c r="E33971" s="135"/>
    </row>
    <row r="33975" ht="12.75">
      <c r="E33975" s="135"/>
    </row>
    <row r="33979" ht="12.75">
      <c r="E33979" s="135"/>
    </row>
    <row r="33983" ht="12.75">
      <c r="E33983" s="135"/>
    </row>
    <row r="33987" ht="12.75">
      <c r="E33987" s="135"/>
    </row>
    <row r="33991" ht="12.75">
      <c r="E33991" s="135"/>
    </row>
    <row r="33995" ht="12.75">
      <c r="E33995" s="135"/>
    </row>
    <row r="33999" ht="12.75">
      <c r="E33999" s="135"/>
    </row>
    <row r="34003" ht="12.75">
      <c r="E34003" s="135"/>
    </row>
    <row r="34007" ht="12.75">
      <c r="E34007" s="135"/>
    </row>
    <row r="34011" ht="12.75">
      <c r="E34011" s="135"/>
    </row>
    <row r="34015" ht="12.75">
      <c r="E34015" s="135"/>
    </row>
    <row r="34019" ht="12.75">
      <c r="E34019" s="135"/>
    </row>
    <row r="34023" ht="12.75">
      <c r="E34023" s="135"/>
    </row>
    <row r="34027" ht="12.75">
      <c r="E34027" s="135"/>
    </row>
    <row r="34031" ht="12.75">
      <c r="E34031" s="135"/>
    </row>
    <row r="34035" ht="12.75">
      <c r="E34035" s="135"/>
    </row>
    <row r="34039" ht="12.75">
      <c r="E34039" s="135"/>
    </row>
    <row r="34043" ht="12.75">
      <c r="E34043" s="135"/>
    </row>
    <row r="34047" ht="12.75">
      <c r="E34047" s="135"/>
    </row>
    <row r="34051" ht="12.75">
      <c r="E34051" s="135"/>
    </row>
    <row r="34055" ht="12.75">
      <c r="E34055" s="135"/>
    </row>
    <row r="34059" ht="12.75">
      <c r="E34059" s="135"/>
    </row>
    <row r="34063" ht="12.75">
      <c r="E34063" s="135"/>
    </row>
    <row r="34067" ht="12.75">
      <c r="E34067" s="135"/>
    </row>
    <row r="34071" ht="12.75">
      <c r="E34071" s="135"/>
    </row>
    <row r="34075" ht="12.75">
      <c r="E34075" s="135"/>
    </row>
    <row r="34079" ht="12.75">
      <c r="E34079" s="135"/>
    </row>
    <row r="34083" ht="12.75">
      <c r="E34083" s="135"/>
    </row>
    <row r="34087" ht="12.75">
      <c r="E34087" s="135"/>
    </row>
    <row r="34091" ht="12.75">
      <c r="E34091" s="135"/>
    </row>
    <row r="34095" ht="12.75">
      <c r="E34095" s="135"/>
    </row>
    <row r="34099" ht="12.75">
      <c r="E34099" s="135"/>
    </row>
    <row r="34103" ht="12.75">
      <c r="E34103" s="135"/>
    </row>
    <row r="34107" ht="12.75">
      <c r="E34107" s="135"/>
    </row>
    <row r="34111" ht="12.75">
      <c r="E34111" s="135"/>
    </row>
    <row r="34115" ht="12.75">
      <c r="E34115" s="135"/>
    </row>
    <row r="34119" ht="12.75">
      <c r="E34119" s="135"/>
    </row>
    <row r="34123" ht="12.75">
      <c r="E34123" s="135"/>
    </row>
    <row r="34127" ht="12.75">
      <c r="E34127" s="135"/>
    </row>
    <row r="34131" ht="12.75">
      <c r="E34131" s="135"/>
    </row>
    <row r="34135" ht="12.75">
      <c r="E34135" s="135"/>
    </row>
    <row r="34139" ht="12.75">
      <c r="E34139" s="135"/>
    </row>
    <row r="34143" ht="12.75">
      <c r="E34143" s="135"/>
    </row>
    <row r="34147" ht="12.75">
      <c r="E34147" s="135"/>
    </row>
    <row r="34151" ht="12.75">
      <c r="E34151" s="135"/>
    </row>
    <row r="34155" ht="12.75">
      <c r="E34155" s="135"/>
    </row>
    <row r="34159" ht="12.75">
      <c r="E34159" s="135"/>
    </row>
    <row r="34163" ht="12.75">
      <c r="E34163" s="135"/>
    </row>
    <row r="34167" ht="12.75">
      <c r="E34167" s="135"/>
    </row>
    <row r="34171" ht="12.75">
      <c r="E34171" s="135"/>
    </row>
    <row r="34175" ht="12.75">
      <c r="E34175" s="135"/>
    </row>
    <row r="34179" ht="12.75">
      <c r="E34179" s="135"/>
    </row>
    <row r="34183" ht="12.75">
      <c r="E34183" s="135"/>
    </row>
    <row r="34187" ht="12.75">
      <c r="E34187" s="135"/>
    </row>
    <row r="34191" ht="12.75">
      <c r="E34191" s="135"/>
    </row>
    <row r="34195" ht="12.75">
      <c r="E34195" s="135"/>
    </row>
    <row r="34199" ht="12.75">
      <c r="E34199" s="135"/>
    </row>
    <row r="34203" ht="12.75">
      <c r="E34203" s="135"/>
    </row>
    <row r="34207" ht="12.75">
      <c r="E34207" s="135"/>
    </row>
    <row r="34211" ht="12.75">
      <c r="E34211" s="135"/>
    </row>
    <row r="34215" ht="12.75">
      <c r="E34215" s="135"/>
    </row>
    <row r="34219" ht="12.75">
      <c r="E34219" s="135"/>
    </row>
    <row r="34223" ht="12.75">
      <c r="E34223" s="135"/>
    </row>
    <row r="34227" ht="12.75">
      <c r="E34227" s="135"/>
    </row>
    <row r="34231" ht="12.75">
      <c r="E34231" s="135"/>
    </row>
    <row r="34235" ht="12.75">
      <c r="E34235" s="135"/>
    </row>
    <row r="34239" ht="12.75">
      <c r="E34239" s="135"/>
    </row>
    <row r="34243" ht="12.75">
      <c r="E34243" s="135"/>
    </row>
    <row r="34247" ht="12.75">
      <c r="E34247" s="135"/>
    </row>
    <row r="34251" ht="12.75">
      <c r="E34251" s="135"/>
    </row>
    <row r="34255" ht="12.75">
      <c r="E34255" s="135"/>
    </row>
    <row r="34259" ht="12.75">
      <c r="E34259" s="135"/>
    </row>
    <row r="34263" ht="12.75">
      <c r="E34263" s="135"/>
    </row>
    <row r="34267" ht="12.75">
      <c r="E34267" s="135"/>
    </row>
    <row r="34271" ht="12.75">
      <c r="E34271" s="135"/>
    </row>
    <row r="34275" ht="12.75">
      <c r="E34275" s="135"/>
    </row>
    <row r="34279" ht="12.75">
      <c r="E34279" s="135"/>
    </row>
    <row r="34283" ht="12.75">
      <c r="E34283" s="135"/>
    </row>
    <row r="34287" ht="12.75">
      <c r="E34287" s="135"/>
    </row>
    <row r="34291" ht="12.75">
      <c r="E34291" s="135"/>
    </row>
    <row r="34295" ht="12.75">
      <c r="E34295" s="135"/>
    </row>
    <row r="34299" ht="12.75">
      <c r="E34299" s="135"/>
    </row>
    <row r="34303" ht="12.75">
      <c r="E34303" s="135"/>
    </row>
    <row r="34307" ht="12.75">
      <c r="E34307" s="135"/>
    </row>
    <row r="34311" ht="12.75">
      <c r="E34311" s="135"/>
    </row>
    <row r="34315" ht="12.75">
      <c r="E34315" s="135"/>
    </row>
    <row r="34319" ht="12.75">
      <c r="E34319" s="135"/>
    </row>
    <row r="34323" ht="12.75">
      <c r="E34323" s="135"/>
    </row>
    <row r="34327" ht="12.75">
      <c r="E34327" s="135"/>
    </row>
    <row r="34331" ht="12.75">
      <c r="E34331" s="135"/>
    </row>
    <row r="34335" ht="12.75">
      <c r="E34335" s="135"/>
    </row>
    <row r="34339" ht="12.75">
      <c r="E34339" s="135"/>
    </row>
    <row r="34343" ht="12.75">
      <c r="E34343" s="135"/>
    </row>
    <row r="34347" ht="12.75">
      <c r="E34347" s="135"/>
    </row>
    <row r="34351" ht="12.75">
      <c r="E34351" s="135"/>
    </row>
    <row r="34355" ht="12.75">
      <c r="E34355" s="135"/>
    </row>
    <row r="34359" ht="12.75">
      <c r="E34359" s="135"/>
    </row>
    <row r="34363" ht="12.75">
      <c r="E34363" s="135"/>
    </row>
    <row r="34367" ht="12.75">
      <c r="E34367" s="135"/>
    </row>
    <row r="34371" ht="12.75">
      <c r="E34371" s="135"/>
    </row>
    <row r="34375" ht="12.75">
      <c r="E34375" s="135"/>
    </row>
    <row r="34379" ht="12.75">
      <c r="E34379" s="135"/>
    </row>
    <row r="34383" ht="12.75">
      <c r="E34383" s="135"/>
    </row>
    <row r="34387" ht="12.75">
      <c r="E34387" s="135"/>
    </row>
    <row r="34391" ht="12.75">
      <c r="E34391" s="135"/>
    </row>
    <row r="34395" ht="12.75">
      <c r="E34395" s="135"/>
    </row>
    <row r="34399" ht="12.75">
      <c r="E34399" s="135"/>
    </row>
    <row r="34403" ht="12.75">
      <c r="E34403" s="135"/>
    </row>
    <row r="34407" ht="12.75">
      <c r="E34407" s="135"/>
    </row>
    <row r="34411" ht="12.75">
      <c r="E34411" s="135"/>
    </row>
    <row r="34415" ht="12.75">
      <c r="E34415" s="135"/>
    </row>
    <row r="34419" ht="12.75">
      <c r="E34419" s="135"/>
    </row>
    <row r="34423" ht="12.75">
      <c r="E34423" s="135"/>
    </row>
    <row r="34427" ht="12.75">
      <c r="E34427" s="135"/>
    </row>
    <row r="34431" ht="12.75">
      <c r="E34431" s="135"/>
    </row>
    <row r="34435" ht="12.75">
      <c r="E34435" s="135"/>
    </row>
    <row r="34439" ht="12.75">
      <c r="E34439" s="135"/>
    </row>
    <row r="34443" ht="12.75">
      <c r="E34443" s="135"/>
    </row>
    <row r="34447" ht="12.75">
      <c r="E34447" s="135"/>
    </row>
    <row r="34451" ht="12.75">
      <c r="E34451" s="135"/>
    </row>
    <row r="34455" ht="12.75">
      <c r="E34455" s="135"/>
    </row>
    <row r="34459" ht="12.75">
      <c r="E34459" s="135"/>
    </row>
    <row r="34463" ht="12.75">
      <c r="E34463" s="135"/>
    </row>
    <row r="34467" ht="12.75">
      <c r="E34467" s="135"/>
    </row>
    <row r="34471" ht="12.75">
      <c r="E34471" s="135"/>
    </row>
    <row r="34475" ht="12.75">
      <c r="E34475" s="135"/>
    </row>
    <row r="34479" ht="12.75">
      <c r="E34479" s="135"/>
    </row>
    <row r="34483" ht="12.75">
      <c r="E34483" s="135"/>
    </row>
    <row r="34487" ht="12.75">
      <c r="E34487" s="135"/>
    </row>
    <row r="34491" ht="12.75">
      <c r="E34491" s="135"/>
    </row>
    <row r="34495" ht="12.75">
      <c r="E34495" s="135"/>
    </row>
    <row r="34499" ht="12.75">
      <c r="E34499" s="135"/>
    </row>
    <row r="34503" ht="12.75">
      <c r="E34503" s="135"/>
    </row>
    <row r="34507" ht="12.75">
      <c r="E34507" s="135"/>
    </row>
    <row r="34511" ht="12.75">
      <c r="E34511" s="135"/>
    </row>
    <row r="34515" ht="12.75">
      <c r="E34515" s="135"/>
    </row>
    <row r="34519" ht="12.75">
      <c r="E34519" s="135"/>
    </row>
    <row r="34523" ht="12.75">
      <c r="E34523" s="135"/>
    </row>
    <row r="34527" ht="12.75">
      <c r="E34527" s="135"/>
    </row>
    <row r="34531" ht="12.75">
      <c r="E34531" s="135"/>
    </row>
    <row r="34535" ht="12.75">
      <c r="E34535" s="135"/>
    </row>
    <row r="34539" ht="12.75">
      <c r="E34539" s="135"/>
    </row>
    <row r="34543" ht="12.75">
      <c r="E34543" s="135"/>
    </row>
    <row r="34547" ht="12.75">
      <c r="E34547" s="135"/>
    </row>
    <row r="34551" ht="12.75">
      <c r="E34551" s="135"/>
    </row>
    <row r="34555" ht="12.75">
      <c r="E34555" s="135"/>
    </row>
    <row r="34559" ht="12.75">
      <c r="E34559" s="135"/>
    </row>
    <row r="34563" ht="12.75">
      <c r="E34563" s="135"/>
    </row>
    <row r="34567" ht="12.75">
      <c r="E34567" s="135"/>
    </row>
    <row r="34571" ht="12.75">
      <c r="E34571" s="135"/>
    </row>
    <row r="34575" ht="12.75">
      <c r="E34575" s="135"/>
    </row>
    <row r="34579" ht="12.75">
      <c r="E34579" s="135"/>
    </row>
    <row r="34583" ht="12.75">
      <c r="E34583" s="135"/>
    </row>
    <row r="34587" ht="12.75">
      <c r="E34587" s="135"/>
    </row>
    <row r="34591" ht="12.75">
      <c r="E34591" s="135"/>
    </row>
    <row r="34595" ht="12.75">
      <c r="E34595" s="135"/>
    </row>
    <row r="34599" ht="12.75">
      <c r="E34599" s="135"/>
    </row>
    <row r="34603" ht="12.75">
      <c r="E34603" s="135"/>
    </row>
    <row r="34607" ht="12.75">
      <c r="E34607" s="135"/>
    </row>
    <row r="34611" ht="12.75">
      <c r="E34611" s="135"/>
    </row>
    <row r="34615" ht="12.75">
      <c r="E34615" s="135"/>
    </row>
    <row r="34619" ht="12.75">
      <c r="E34619" s="135"/>
    </row>
    <row r="34623" ht="12.75">
      <c r="E34623" s="135"/>
    </row>
    <row r="34627" ht="12.75">
      <c r="E34627" s="135"/>
    </row>
    <row r="34631" ht="12.75">
      <c r="E34631" s="135"/>
    </row>
    <row r="34635" ht="12.75">
      <c r="E34635" s="135"/>
    </row>
    <row r="34639" ht="12.75">
      <c r="E34639" s="135"/>
    </row>
    <row r="34643" ht="12.75">
      <c r="E34643" s="135"/>
    </row>
    <row r="34647" ht="12.75">
      <c r="E34647" s="135"/>
    </row>
    <row r="34651" ht="12.75">
      <c r="E34651" s="135"/>
    </row>
    <row r="34655" ht="12.75">
      <c r="E34655" s="135"/>
    </row>
    <row r="34659" ht="12.75">
      <c r="E34659" s="135"/>
    </row>
    <row r="34663" ht="12.75">
      <c r="E34663" s="135"/>
    </row>
    <row r="34667" ht="12.75">
      <c r="E34667" s="135"/>
    </row>
    <row r="34671" ht="12.75">
      <c r="E34671" s="135"/>
    </row>
    <row r="34675" ht="12.75">
      <c r="E34675" s="135"/>
    </row>
    <row r="34679" ht="12.75">
      <c r="E34679" s="135"/>
    </row>
    <row r="34683" ht="12.75">
      <c r="E34683" s="135"/>
    </row>
    <row r="34687" ht="12.75">
      <c r="E34687" s="135"/>
    </row>
    <row r="34691" ht="12.75">
      <c r="E34691" s="135"/>
    </row>
    <row r="34695" ht="12.75">
      <c r="E34695" s="135"/>
    </row>
    <row r="34699" ht="12.75">
      <c r="E34699" s="135"/>
    </row>
    <row r="34703" ht="12.75">
      <c r="E34703" s="135"/>
    </row>
    <row r="34707" ht="12.75">
      <c r="E34707" s="135"/>
    </row>
    <row r="34711" ht="12.75">
      <c r="E34711" s="135"/>
    </row>
    <row r="34715" ht="12.75">
      <c r="E34715" s="135"/>
    </row>
    <row r="34719" ht="12.75">
      <c r="E34719" s="135"/>
    </row>
    <row r="34723" ht="12.75">
      <c r="E34723" s="135"/>
    </row>
    <row r="34727" ht="12.75">
      <c r="E34727" s="135"/>
    </row>
    <row r="34731" ht="12.75">
      <c r="E34731" s="135"/>
    </row>
    <row r="34735" ht="12.75">
      <c r="E34735" s="135"/>
    </row>
    <row r="34739" ht="12.75">
      <c r="E34739" s="135"/>
    </row>
    <row r="34743" ht="12.75">
      <c r="E34743" s="135"/>
    </row>
    <row r="34747" ht="12.75">
      <c r="E34747" s="135"/>
    </row>
    <row r="34751" ht="12.75">
      <c r="E34751" s="135"/>
    </row>
    <row r="34755" ht="12.75">
      <c r="E34755" s="135"/>
    </row>
    <row r="34759" ht="12.75">
      <c r="E34759" s="135"/>
    </row>
    <row r="34763" ht="12.75">
      <c r="E34763" s="135"/>
    </row>
    <row r="34767" ht="12.75">
      <c r="E34767" s="135"/>
    </row>
    <row r="34771" ht="12.75">
      <c r="E34771" s="135"/>
    </row>
    <row r="34775" ht="12.75">
      <c r="E34775" s="135"/>
    </row>
    <row r="34779" ht="12.75">
      <c r="E34779" s="135"/>
    </row>
    <row r="34783" ht="12.75">
      <c r="E34783" s="135"/>
    </row>
    <row r="34787" ht="12.75">
      <c r="E34787" s="135"/>
    </row>
    <row r="34791" ht="12.75">
      <c r="E34791" s="135"/>
    </row>
    <row r="34795" ht="12.75">
      <c r="E34795" s="135"/>
    </row>
    <row r="34799" ht="12.75">
      <c r="E34799" s="135"/>
    </row>
    <row r="34803" ht="12.75">
      <c r="E34803" s="135"/>
    </row>
    <row r="34807" ht="12.75">
      <c r="E34807" s="135"/>
    </row>
    <row r="34811" ht="12.75">
      <c r="E34811" s="135"/>
    </row>
    <row r="34815" ht="12.75">
      <c r="E34815" s="135"/>
    </row>
    <row r="34819" ht="12.75">
      <c r="E34819" s="135"/>
    </row>
    <row r="34823" ht="12.75">
      <c r="E34823" s="135"/>
    </row>
    <row r="34827" ht="12.75">
      <c r="E34827" s="135"/>
    </row>
    <row r="34831" ht="12.75">
      <c r="E34831" s="135"/>
    </row>
    <row r="34835" ht="12.75">
      <c r="E34835" s="135"/>
    </row>
    <row r="34839" ht="12.75">
      <c r="E34839" s="135"/>
    </row>
    <row r="34843" ht="12.75">
      <c r="E34843" s="135"/>
    </row>
    <row r="34847" ht="12.75">
      <c r="E34847" s="135"/>
    </row>
    <row r="34851" ht="12.75">
      <c r="E34851" s="135"/>
    </row>
    <row r="34855" ht="12.75">
      <c r="E34855" s="135"/>
    </row>
    <row r="34859" ht="12.75">
      <c r="E34859" s="135"/>
    </row>
    <row r="34863" ht="12.75">
      <c r="E34863" s="135"/>
    </row>
    <row r="34867" ht="12.75">
      <c r="E34867" s="135"/>
    </row>
    <row r="34871" ht="12.75">
      <c r="E34871" s="135"/>
    </row>
    <row r="34875" ht="12.75">
      <c r="E34875" s="135"/>
    </row>
    <row r="34879" ht="12.75">
      <c r="E34879" s="135"/>
    </row>
    <row r="34883" ht="12.75">
      <c r="E34883" s="135"/>
    </row>
    <row r="34887" ht="12.75">
      <c r="E34887" s="135"/>
    </row>
    <row r="34891" ht="12.75">
      <c r="E34891" s="135"/>
    </row>
    <row r="34895" ht="12.75">
      <c r="E34895" s="135"/>
    </row>
    <row r="34899" ht="12.75">
      <c r="E34899" s="135"/>
    </row>
    <row r="34903" ht="12.75">
      <c r="E34903" s="135"/>
    </row>
    <row r="34907" ht="12.75">
      <c r="E34907" s="135"/>
    </row>
    <row r="34911" ht="12.75">
      <c r="E34911" s="135"/>
    </row>
    <row r="34915" ht="12.75">
      <c r="E34915" s="135"/>
    </row>
    <row r="34919" ht="12.75">
      <c r="E34919" s="135"/>
    </row>
    <row r="34923" ht="12.75">
      <c r="E34923" s="135"/>
    </row>
    <row r="34927" ht="12.75">
      <c r="E34927" s="135"/>
    </row>
    <row r="34931" ht="12.75">
      <c r="E34931" s="135"/>
    </row>
    <row r="34935" ht="12.75">
      <c r="E34935" s="135"/>
    </row>
    <row r="34939" ht="12.75">
      <c r="E34939" s="135"/>
    </row>
    <row r="34943" ht="12.75">
      <c r="E34943" s="135"/>
    </row>
    <row r="34947" ht="12.75">
      <c r="E34947" s="135"/>
    </row>
    <row r="34951" ht="12.75">
      <c r="E34951" s="135"/>
    </row>
    <row r="34955" ht="12.75">
      <c r="E34955" s="135"/>
    </row>
    <row r="34959" ht="12.75">
      <c r="E34959" s="135"/>
    </row>
    <row r="34963" ht="12.75">
      <c r="E34963" s="135"/>
    </row>
    <row r="34967" ht="12.75">
      <c r="E34967" s="135"/>
    </row>
    <row r="34971" ht="12.75">
      <c r="E34971" s="135"/>
    </row>
    <row r="34975" ht="12.75">
      <c r="E34975" s="135"/>
    </row>
    <row r="34979" ht="12.75">
      <c r="E34979" s="135"/>
    </row>
    <row r="34983" ht="12.75">
      <c r="E34983" s="135"/>
    </row>
    <row r="34987" ht="12.75">
      <c r="E34987" s="135"/>
    </row>
    <row r="34991" ht="12.75">
      <c r="E34991" s="135"/>
    </row>
    <row r="34995" ht="12.75">
      <c r="E34995" s="135"/>
    </row>
    <row r="34999" ht="12.75">
      <c r="E34999" s="135"/>
    </row>
    <row r="35003" ht="12.75">
      <c r="E35003" s="135"/>
    </row>
    <row r="35007" ht="12.75">
      <c r="E35007" s="135"/>
    </row>
    <row r="35011" ht="12.75">
      <c r="E35011" s="135"/>
    </row>
    <row r="35015" ht="12.75">
      <c r="E35015" s="135"/>
    </row>
    <row r="35019" ht="12.75">
      <c r="E35019" s="135"/>
    </row>
    <row r="35023" ht="12.75">
      <c r="E35023" s="135"/>
    </row>
    <row r="35027" ht="12.75">
      <c r="E35027" s="135"/>
    </row>
    <row r="35031" ht="12.75">
      <c r="E35031" s="135"/>
    </row>
    <row r="35035" ht="12.75">
      <c r="E35035" s="135"/>
    </row>
    <row r="35039" ht="12.75">
      <c r="E35039" s="135"/>
    </row>
    <row r="35043" ht="12.75">
      <c r="E35043" s="135"/>
    </row>
    <row r="35047" ht="12.75">
      <c r="E35047" s="135"/>
    </row>
    <row r="35051" ht="12.75">
      <c r="E35051" s="135"/>
    </row>
    <row r="35055" ht="12.75">
      <c r="E35055" s="135"/>
    </row>
    <row r="35059" ht="12.75">
      <c r="E35059" s="135"/>
    </row>
    <row r="35063" ht="12.75">
      <c r="E35063" s="135"/>
    </row>
    <row r="35067" ht="12.75">
      <c r="E35067" s="135"/>
    </row>
    <row r="35071" ht="12.75">
      <c r="E35071" s="135"/>
    </row>
    <row r="35075" ht="12.75">
      <c r="E35075" s="135"/>
    </row>
    <row r="35079" ht="12.75">
      <c r="E35079" s="135"/>
    </row>
    <row r="35083" ht="12.75">
      <c r="E35083" s="135"/>
    </row>
    <row r="35087" ht="12.75">
      <c r="E35087" s="135"/>
    </row>
    <row r="35091" ht="12.75">
      <c r="E35091" s="135"/>
    </row>
    <row r="35095" ht="12.75">
      <c r="E35095" s="135"/>
    </row>
    <row r="35099" ht="12.75">
      <c r="E35099" s="135"/>
    </row>
    <row r="35103" ht="12.75">
      <c r="E35103" s="135"/>
    </row>
    <row r="35107" ht="12.75">
      <c r="E35107" s="135"/>
    </row>
    <row r="35111" ht="12.75">
      <c r="E35111" s="135"/>
    </row>
    <row r="35115" ht="12.75">
      <c r="E35115" s="135"/>
    </row>
    <row r="35119" ht="12.75">
      <c r="E35119" s="135"/>
    </row>
    <row r="35123" ht="12.75">
      <c r="E35123" s="135"/>
    </row>
    <row r="35127" ht="12.75">
      <c r="E35127" s="135"/>
    </row>
    <row r="35131" ht="12.75">
      <c r="E35131" s="135"/>
    </row>
    <row r="35135" ht="12.75">
      <c r="E35135" s="135"/>
    </row>
    <row r="35139" ht="12.75">
      <c r="E35139" s="135"/>
    </row>
    <row r="35143" ht="12.75">
      <c r="E35143" s="135"/>
    </row>
    <row r="35147" ht="12.75">
      <c r="E35147" s="135"/>
    </row>
    <row r="35151" ht="12.75">
      <c r="E35151" s="135"/>
    </row>
    <row r="35155" ht="12.75">
      <c r="E35155" s="135"/>
    </row>
    <row r="35159" ht="12.75">
      <c r="E35159" s="135"/>
    </row>
    <row r="35163" ht="12.75">
      <c r="E35163" s="135"/>
    </row>
    <row r="35167" ht="12.75">
      <c r="E35167" s="135"/>
    </row>
    <row r="35171" ht="12.75">
      <c r="E35171" s="135"/>
    </row>
    <row r="35175" ht="12.75">
      <c r="E35175" s="135"/>
    </row>
    <row r="35179" ht="12.75">
      <c r="E35179" s="135"/>
    </row>
    <row r="35183" ht="12.75">
      <c r="E35183" s="135"/>
    </row>
    <row r="35187" ht="12.75">
      <c r="E35187" s="135"/>
    </row>
    <row r="35191" ht="12.75">
      <c r="E35191" s="135"/>
    </row>
    <row r="35195" ht="12.75">
      <c r="E35195" s="135"/>
    </row>
    <row r="35199" ht="12.75">
      <c r="E35199" s="135"/>
    </row>
    <row r="35203" ht="12.75">
      <c r="E35203" s="135"/>
    </row>
    <row r="35207" ht="12.75">
      <c r="E35207" s="135"/>
    </row>
    <row r="35211" ht="12.75">
      <c r="E35211" s="135"/>
    </row>
    <row r="35215" ht="12.75">
      <c r="E35215" s="135"/>
    </row>
    <row r="35219" ht="12.75">
      <c r="E35219" s="135"/>
    </row>
    <row r="35223" ht="12.75">
      <c r="E35223" s="135"/>
    </row>
    <row r="35227" ht="12.75">
      <c r="E35227" s="135"/>
    </row>
    <row r="35231" ht="12.75">
      <c r="E35231" s="135"/>
    </row>
    <row r="35235" ht="12.75">
      <c r="E35235" s="135"/>
    </row>
    <row r="35239" ht="12.75">
      <c r="E35239" s="135"/>
    </row>
    <row r="35243" ht="12.75">
      <c r="E35243" s="135"/>
    </row>
    <row r="35247" ht="12.75">
      <c r="E35247" s="135"/>
    </row>
    <row r="35251" ht="12.75">
      <c r="E35251" s="135"/>
    </row>
    <row r="35255" ht="12.75">
      <c r="E35255" s="135"/>
    </row>
    <row r="35259" ht="12.75">
      <c r="E35259" s="135"/>
    </row>
    <row r="35263" ht="12.75">
      <c r="E35263" s="135"/>
    </row>
    <row r="35267" ht="12.75">
      <c r="E35267" s="135"/>
    </row>
    <row r="35271" ht="12.75">
      <c r="E35271" s="135"/>
    </row>
    <row r="35275" ht="12.75">
      <c r="E35275" s="135"/>
    </row>
    <row r="35279" ht="12.75">
      <c r="E35279" s="135"/>
    </row>
    <row r="35283" ht="12.75">
      <c r="E35283" s="135"/>
    </row>
    <row r="35287" ht="12.75">
      <c r="E35287" s="135"/>
    </row>
    <row r="35291" ht="12.75">
      <c r="E35291" s="135"/>
    </row>
    <row r="35295" ht="12.75">
      <c r="E35295" s="135"/>
    </row>
    <row r="35299" ht="12.75">
      <c r="E35299" s="135"/>
    </row>
    <row r="35303" ht="12.75">
      <c r="E35303" s="135"/>
    </row>
    <row r="35307" ht="12.75">
      <c r="E35307" s="135"/>
    </row>
    <row r="35311" ht="12.75">
      <c r="E35311" s="135"/>
    </row>
    <row r="35315" ht="12.75">
      <c r="E35315" s="135"/>
    </row>
    <row r="35319" ht="12.75">
      <c r="E35319" s="135"/>
    </row>
    <row r="35323" ht="12.75">
      <c r="E35323" s="135"/>
    </row>
    <row r="35327" ht="12.75">
      <c r="E35327" s="135"/>
    </row>
    <row r="35331" ht="12.75">
      <c r="E35331" s="135"/>
    </row>
    <row r="35335" ht="12.75">
      <c r="E35335" s="135"/>
    </row>
    <row r="35339" ht="12.75">
      <c r="E35339" s="135"/>
    </row>
    <row r="35343" ht="12.75">
      <c r="E35343" s="135"/>
    </row>
    <row r="35347" ht="12.75">
      <c r="E35347" s="135"/>
    </row>
    <row r="35351" ht="12.75">
      <c r="E35351" s="135"/>
    </row>
    <row r="35355" ht="12.75">
      <c r="E35355" s="135"/>
    </row>
    <row r="35359" ht="12.75">
      <c r="E35359" s="135"/>
    </row>
    <row r="35363" ht="12.75">
      <c r="E35363" s="135"/>
    </row>
    <row r="35367" ht="12.75">
      <c r="E35367" s="135"/>
    </row>
    <row r="35371" ht="12.75">
      <c r="E35371" s="135"/>
    </row>
    <row r="35375" ht="12.75">
      <c r="E35375" s="135"/>
    </row>
    <row r="35379" ht="12.75">
      <c r="E35379" s="135"/>
    </row>
    <row r="35383" ht="12.75">
      <c r="E35383" s="135"/>
    </row>
    <row r="35387" ht="12.75">
      <c r="E35387" s="135"/>
    </row>
    <row r="35391" ht="12.75">
      <c r="E35391" s="135"/>
    </row>
    <row r="35395" ht="12.75">
      <c r="E35395" s="135"/>
    </row>
    <row r="35399" ht="12.75">
      <c r="E35399" s="135"/>
    </row>
    <row r="35403" ht="12.75">
      <c r="E35403" s="135"/>
    </row>
    <row r="35407" ht="12.75">
      <c r="E35407" s="135"/>
    </row>
    <row r="35411" ht="12.75">
      <c r="E35411" s="135"/>
    </row>
    <row r="35415" ht="12.75">
      <c r="E35415" s="135"/>
    </row>
    <row r="35419" ht="12.75">
      <c r="E35419" s="135"/>
    </row>
    <row r="35423" ht="12.75">
      <c r="E35423" s="135"/>
    </row>
    <row r="35427" ht="12.75">
      <c r="E35427" s="135"/>
    </row>
    <row r="35431" ht="12.75">
      <c r="E35431" s="135"/>
    </row>
    <row r="35435" ht="12.75">
      <c r="E35435" s="135"/>
    </row>
    <row r="35439" ht="12.75">
      <c r="E35439" s="135"/>
    </row>
    <row r="35443" ht="12.75">
      <c r="E35443" s="135"/>
    </row>
    <row r="35447" ht="12.75">
      <c r="E35447" s="135"/>
    </row>
    <row r="35451" ht="12.75">
      <c r="E35451" s="135"/>
    </row>
    <row r="35455" ht="12.75">
      <c r="E35455" s="135"/>
    </row>
    <row r="35459" ht="12.75">
      <c r="E35459" s="135"/>
    </row>
    <row r="35463" ht="12.75">
      <c r="E35463" s="135"/>
    </row>
    <row r="35467" ht="12.75">
      <c r="E35467" s="135"/>
    </row>
    <row r="35471" ht="12.75">
      <c r="E35471" s="135"/>
    </row>
    <row r="35475" ht="12.75">
      <c r="E35475" s="135"/>
    </row>
    <row r="35479" ht="12.75">
      <c r="E35479" s="135"/>
    </row>
    <row r="35483" ht="12.75">
      <c r="E35483" s="135"/>
    </row>
    <row r="35487" ht="12.75">
      <c r="E35487" s="135"/>
    </row>
    <row r="35491" ht="12.75">
      <c r="E35491" s="135"/>
    </row>
    <row r="35495" ht="12.75">
      <c r="E35495" s="135"/>
    </row>
    <row r="35499" ht="12.75">
      <c r="E35499" s="135"/>
    </row>
    <row r="35503" ht="12.75">
      <c r="E35503" s="135"/>
    </row>
    <row r="35507" ht="12.75">
      <c r="E35507" s="135"/>
    </row>
    <row r="35511" ht="12.75">
      <c r="E35511" s="135"/>
    </row>
    <row r="35515" ht="12.75">
      <c r="E35515" s="135"/>
    </row>
    <row r="35519" ht="12.75">
      <c r="E35519" s="135"/>
    </row>
    <row r="35523" ht="12.75">
      <c r="E35523" s="135"/>
    </row>
    <row r="35527" ht="12.75">
      <c r="E35527" s="135"/>
    </row>
    <row r="35531" ht="12.75">
      <c r="E35531" s="135"/>
    </row>
    <row r="35535" ht="12.75">
      <c r="E35535" s="135"/>
    </row>
    <row r="35539" ht="12.75">
      <c r="E35539" s="135"/>
    </row>
    <row r="35543" ht="12.75">
      <c r="E35543" s="135"/>
    </row>
    <row r="35547" ht="12.75">
      <c r="E35547" s="135"/>
    </row>
    <row r="35551" ht="12.75">
      <c r="E35551" s="135"/>
    </row>
    <row r="35555" ht="12.75">
      <c r="E35555" s="135"/>
    </row>
    <row r="35559" ht="12.75">
      <c r="E35559" s="135"/>
    </row>
    <row r="35563" ht="12.75">
      <c r="E35563" s="135"/>
    </row>
    <row r="35567" ht="12.75">
      <c r="E35567" s="135"/>
    </row>
    <row r="35571" ht="12.75">
      <c r="E35571" s="135"/>
    </row>
    <row r="35575" ht="12.75">
      <c r="E35575" s="135"/>
    </row>
    <row r="35579" ht="12.75">
      <c r="E35579" s="135"/>
    </row>
    <row r="35583" ht="12.75">
      <c r="E35583" s="135"/>
    </row>
    <row r="35587" ht="12.75">
      <c r="E35587" s="135"/>
    </row>
    <row r="35591" ht="12.75">
      <c r="E35591" s="135"/>
    </row>
    <row r="35595" ht="12.75">
      <c r="E35595" s="135"/>
    </row>
    <row r="35599" ht="12.75">
      <c r="E35599" s="135"/>
    </row>
    <row r="35603" ht="12.75">
      <c r="E35603" s="135"/>
    </row>
    <row r="35607" ht="12.75">
      <c r="E35607" s="135"/>
    </row>
    <row r="35611" ht="12.75">
      <c r="E35611" s="135"/>
    </row>
    <row r="35615" ht="12.75">
      <c r="E35615" s="135"/>
    </row>
    <row r="35619" ht="12.75">
      <c r="E35619" s="135"/>
    </row>
    <row r="35623" ht="12.75">
      <c r="E35623" s="135"/>
    </row>
    <row r="35627" ht="12.75">
      <c r="E35627" s="135"/>
    </row>
    <row r="35631" ht="12.75">
      <c r="E35631" s="135"/>
    </row>
    <row r="35635" ht="12.75">
      <c r="E35635" s="135"/>
    </row>
    <row r="35639" ht="12.75">
      <c r="E35639" s="135"/>
    </row>
    <row r="35643" ht="12.75">
      <c r="E35643" s="135"/>
    </row>
    <row r="35647" ht="12.75">
      <c r="E35647" s="135"/>
    </row>
    <row r="35651" ht="12.75">
      <c r="E35651" s="135"/>
    </row>
    <row r="35655" ht="12.75">
      <c r="E35655" s="135"/>
    </row>
    <row r="35659" ht="12.75">
      <c r="E35659" s="135"/>
    </row>
    <row r="35663" ht="12.75">
      <c r="E35663" s="135"/>
    </row>
    <row r="35667" ht="12.75">
      <c r="E35667" s="135"/>
    </row>
    <row r="35671" ht="12.75">
      <c r="E35671" s="135"/>
    </row>
    <row r="35675" ht="12.75">
      <c r="E35675" s="135"/>
    </row>
    <row r="35679" ht="12.75">
      <c r="E35679" s="135"/>
    </row>
    <row r="35683" ht="12.75">
      <c r="E35683" s="135"/>
    </row>
    <row r="35687" ht="12.75">
      <c r="E35687" s="135"/>
    </row>
    <row r="35691" ht="12.75">
      <c r="E35691" s="135"/>
    </row>
    <row r="35695" ht="12.75">
      <c r="E35695" s="135"/>
    </row>
    <row r="35699" ht="12.75">
      <c r="E35699" s="135"/>
    </row>
    <row r="35703" ht="12.75">
      <c r="E35703" s="135"/>
    </row>
    <row r="35707" ht="12.75">
      <c r="E35707" s="135"/>
    </row>
    <row r="35711" ht="12.75">
      <c r="E35711" s="135"/>
    </row>
    <row r="35715" ht="12.75">
      <c r="E35715" s="135"/>
    </row>
    <row r="35719" ht="12.75">
      <c r="E35719" s="135"/>
    </row>
    <row r="35723" ht="12.75">
      <c r="E35723" s="135"/>
    </row>
    <row r="35727" ht="12.75">
      <c r="E35727" s="135"/>
    </row>
    <row r="35731" ht="12.75">
      <c r="E35731" s="135"/>
    </row>
    <row r="35735" ht="12.75">
      <c r="E35735" s="135"/>
    </row>
    <row r="35739" ht="12.75">
      <c r="E35739" s="135"/>
    </row>
    <row r="35743" ht="12.75">
      <c r="E35743" s="135"/>
    </row>
    <row r="35747" ht="12.75">
      <c r="E35747" s="135"/>
    </row>
    <row r="35751" ht="12.75">
      <c r="E35751" s="135"/>
    </row>
    <row r="35755" ht="12.75">
      <c r="E35755" s="135"/>
    </row>
    <row r="35759" ht="12.75">
      <c r="E35759" s="135"/>
    </row>
    <row r="35763" ht="12.75">
      <c r="E35763" s="135"/>
    </row>
    <row r="35767" ht="12.75">
      <c r="E35767" s="135"/>
    </row>
    <row r="35771" ht="12.75">
      <c r="E35771" s="135"/>
    </row>
    <row r="35775" ht="12.75">
      <c r="E35775" s="135"/>
    </row>
    <row r="35779" ht="12.75">
      <c r="E35779" s="135"/>
    </row>
    <row r="35783" ht="12.75">
      <c r="E35783" s="135"/>
    </row>
    <row r="35787" ht="12.75">
      <c r="E35787" s="135"/>
    </row>
    <row r="35791" ht="12.75">
      <c r="E35791" s="135"/>
    </row>
    <row r="35795" ht="12.75">
      <c r="E35795" s="135"/>
    </row>
    <row r="35799" ht="12.75">
      <c r="E35799" s="135"/>
    </row>
    <row r="35803" ht="12.75">
      <c r="E35803" s="135"/>
    </row>
    <row r="35807" ht="12.75">
      <c r="E35807" s="135"/>
    </row>
    <row r="35811" ht="12.75">
      <c r="E35811" s="135"/>
    </row>
    <row r="35815" ht="12.75">
      <c r="E35815" s="135"/>
    </row>
    <row r="35819" ht="12.75">
      <c r="E35819" s="135"/>
    </row>
    <row r="35823" ht="12.75">
      <c r="E35823" s="135"/>
    </row>
    <row r="35827" ht="12.75">
      <c r="E35827" s="135"/>
    </row>
    <row r="35831" ht="12.75">
      <c r="E35831" s="135"/>
    </row>
    <row r="35835" ht="12.75">
      <c r="E35835" s="135"/>
    </row>
    <row r="35839" ht="12.75">
      <c r="E35839" s="135"/>
    </row>
    <row r="35843" ht="12.75">
      <c r="E35843" s="135"/>
    </row>
    <row r="35847" ht="12.75">
      <c r="E35847" s="135"/>
    </row>
    <row r="35851" ht="12.75">
      <c r="E35851" s="135"/>
    </row>
    <row r="35855" ht="12.75">
      <c r="E35855" s="135"/>
    </row>
    <row r="35859" ht="12.75">
      <c r="E35859" s="135"/>
    </row>
    <row r="35863" ht="12.75">
      <c r="E35863" s="135"/>
    </row>
    <row r="35867" ht="12.75">
      <c r="E35867" s="135"/>
    </row>
    <row r="35871" ht="12.75">
      <c r="E35871" s="135"/>
    </row>
    <row r="35875" ht="12.75">
      <c r="E35875" s="135"/>
    </row>
    <row r="35879" ht="12.75">
      <c r="E35879" s="135"/>
    </row>
    <row r="35883" ht="12.75">
      <c r="E35883" s="135"/>
    </row>
    <row r="35887" ht="12.75">
      <c r="E35887" s="135"/>
    </row>
    <row r="35891" ht="12.75">
      <c r="E35891" s="135"/>
    </row>
    <row r="35895" ht="12.75">
      <c r="E35895" s="135"/>
    </row>
    <row r="35899" ht="12.75">
      <c r="E35899" s="135"/>
    </row>
    <row r="35903" ht="12.75">
      <c r="E35903" s="135"/>
    </row>
    <row r="35907" ht="12.75">
      <c r="E35907" s="135"/>
    </row>
    <row r="35911" ht="12.75">
      <c r="E35911" s="135"/>
    </row>
    <row r="35915" ht="12.75">
      <c r="E35915" s="135"/>
    </row>
    <row r="35919" ht="12.75">
      <c r="E35919" s="135"/>
    </row>
    <row r="35923" ht="12.75">
      <c r="E35923" s="135"/>
    </row>
    <row r="35927" ht="12.75">
      <c r="E35927" s="135"/>
    </row>
    <row r="35931" ht="12.75">
      <c r="E35931" s="135"/>
    </row>
    <row r="35935" ht="12.75">
      <c r="E35935" s="135"/>
    </row>
    <row r="35939" ht="12.75">
      <c r="E35939" s="135"/>
    </row>
    <row r="35943" ht="12.75">
      <c r="E35943" s="135"/>
    </row>
    <row r="35947" ht="12.75">
      <c r="E35947" s="135"/>
    </row>
    <row r="35951" ht="12.75">
      <c r="E35951" s="135"/>
    </row>
    <row r="35955" ht="12.75">
      <c r="E35955" s="135"/>
    </row>
    <row r="35959" ht="12.75">
      <c r="E35959" s="135"/>
    </row>
    <row r="35963" ht="12.75">
      <c r="E35963" s="135"/>
    </row>
    <row r="35967" ht="12.75">
      <c r="E35967" s="135"/>
    </row>
    <row r="35971" ht="12.75">
      <c r="E35971" s="135"/>
    </row>
    <row r="35975" ht="12.75">
      <c r="E35975" s="135"/>
    </row>
    <row r="35979" ht="12.75">
      <c r="E35979" s="135"/>
    </row>
    <row r="35983" ht="12.75">
      <c r="E35983" s="135"/>
    </row>
    <row r="35987" ht="12.75">
      <c r="E35987" s="135"/>
    </row>
    <row r="35991" ht="12.75">
      <c r="E35991" s="135"/>
    </row>
    <row r="35995" ht="12.75">
      <c r="E35995" s="135"/>
    </row>
    <row r="35999" ht="12.75">
      <c r="E35999" s="135"/>
    </row>
    <row r="36003" ht="12.75">
      <c r="E36003" s="135"/>
    </row>
    <row r="36007" ht="12.75">
      <c r="E36007" s="135"/>
    </row>
    <row r="36011" ht="12.75">
      <c r="E36011" s="135"/>
    </row>
    <row r="36015" ht="12.75">
      <c r="E36015" s="135"/>
    </row>
    <row r="36019" ht="12.75">
      <c r="E36019" s="135"/>
    </row>
    <row r="36023" ht="12.75">
      <c r="E36023" s="135"/>
    </row>
    <row r="36027" ht="12.75">
      <c r="E36027" s="135"/>
    </row>
    <row r="36031" ht="12.75">
      <c r="E36031" s="135"/>
    </row>
    <row r="36035" ht="12.75">
      <c r="E36035" s="135"/>
    </row>
    <row r="36039" ht="12.75">
      <c r="E36039" s="135"/>
    </row>
    <row r="36043" ht="12.75">
      <c r="E36043" s="135"/>
    </row>
    <row r="36047" ht="12.75">
      <c r="E36047" s="135"/>
    </row>
    <row r="36051" ht="12.75">
      <c r="E36051" s="135"/>
    </row>
    <row r="36055" ht="12.75">
      <c r="E36055" s="135"/>
    </row>
    <row r="36059" ht="12.75">
      <c r="E36059" s="135"/>
    </row>
    <row r="36063" ht="12.75">
      <c r="E36063" s="135"/>
    </row>
    <row r="36067" ht="12.75">
      <c r="E36067" s="135"/>
    </row>
    <row r="36071" ht="12.75">
      <c r="E36071" s="135"/>
    </row>
    <row r="36075" ht="12.75">
      <c r="E36075" s="135"/>
    </row>
    <row r="36079" ht="12.75">
      <c r="E36079" s="135"/>
    </row>
    <row r="36083" ht="12.75">
      <c r="E36083" s="135"/>
    </row>
    <row r="36087" ht="12.75">
      <c r="E36087" s="135"/>
    </row>
    <row r="36091" ht="12.75">
      <c r="E36091" s="135"/>
    </row>
    <row r="36095" ht="12.75">
      <c r="E36095" s="135"/>
    </row>
    <row r="36099" ht="12.75">
      <c r="E36099" s="135"/>
    </row>
    <row r="36103" ht="12.75">
      <c r="E36103" s="135"/>
    </row>
    <row r="36107" ht="12.75">
      <c r="E36107" s="135"/>
    </row>
    <row r="36111" ht="12.75">
      <c r="E36111" s="135"/>
    </row>
    <row r="36115" ht="12.75">
      <c r="E36115" s="135"/>
    </row>
    <row r="36119" ht="12.75">
      <c r="E36119" s="135"/>
    </row>
    <row r="36123" ht="12.75">
      <c r="E36123" s="135"/>
    </row>
    <row r="36127" ht="12.75">
      <c r="E36127" s="135"/>
    </row>
    <row r="36131" ht="12.75">
      <c r="E36131" s="135"/>
    </row>
    <row r="36135" ht="12.75">
      <c r="E36135" s="135"/>
    </row>
    <row r="36139" ht="12.75">
      <c r="E36139" s="135"/>
    </row>
    <row r="36143" ht="12.75">
      <c r="E36143" s="135"/>
    </row>
    <row r="36147" ht="12.75">
      <c r="E36147" s="135"/>
    </row>
    <row r="36151" ht="12.75">
      <c r="E36151" s="135"/>
    </row>
    <row r="36155" ht="12.75">
      <c r="E36155" s="135"/>
    </row>
    <row r="36159" ht="12.75">
      <c r="E36159" s="135"/>
    </row>
    <row r="36163" ht="12.75">
      <c r="E36163" s="135"/>
    </row>
    <row r="36167" ht="12.75">
      <c r="E36167" s="135"/>
    </row>
    <row r="36171" ht="12.75">
      <c r="E36171" s="135"/>
    </row>
    <row r="36175" ht="12.75">
      <c r="E36175" s="135"/>
    </row>
    <row r="36179" ht="12.75">
      <c r="E36179" s="135"/>
    </row>
    <row r="36183" ht="12.75">
      <c r="E36183" s="135"/>
    </row>
    <row r="36187" ht="12.75">
      <c r="E36187" s="135"/>
    </row>
    <row r="36191" ht="12.75">
      <c r="E36191" s="135"/>
    </row>
    <row r="36195" ht="12.75">
      <c r="E36195" s="135"/>
    </row>
    <row r="36199" ht="12.75">
      <c r="E36199" s="135"/>
    </row>
    <row r="36203" ht="12.75">
      <c r="E36203" s="135"/>
    </row>
    <row r="36207" ht="12.75">
      <c r="E36207" s="135"/>
    </row>
    <row r="36211" ht="12.75">
      <c r="E36211" s="135"/>
    </row>
    <row r="36215" ht="12.75">
      <c r="E36215" s="135"/>
    </row>
    <row r="36219" ht="12.75">
      <c r="E36219" s="135"/>
    </row>
    <row r="36223" ht="12.75">
      <c r="E36223" s="135"/>
    </row>
    <row r="36227" ht="12.75">
      <c r="E36227" s="135"/>
    </row>
    <row r="36231" ht="12.75">
      <c r="E36231" s="135"/>
    </row>
    <row r="36235" ht="12.75">
      <c r="E36235" s="135"/>
    </row>
    <row r="36239" ht="12.75">
      <c r="E36239" s="135"/>
    </row>
    <row r="36243" ht="12.75">
      <c r="E36243" s="135"/>
    </row>
    <row r="36247" ht="12.75">
      <c r="E36247" s="135"/>
    </row>
    <row r="36251" ht="12.75">
      <c r="E36251" s="135"/>
    </row>
    <row r="36255" ht="12.75">
      <c r="E36255" s="135"/>
    </row>
    <row r="36259" ht="12.75">
      <c r="E36259" s="135"/>
    </row>
    <row r="36263" ht="12.75">
      <c r="E36263" s="135"/>
    </row>
    <row r="36267" ht="12.75">
      <c r="E36267" s="135"/>
    </row>
    <row r="36271" ht="12.75">
      <c r="E36271" s="135"/>
    </row>
    <row r="36275" ht="12.75">
      <c r="E36275" s="135"/>
    </row>
    <row r="36279" ht="12.75">
      <c r="E36279" s="135"/>
    </row>
    <row r="36283" ht="12.75">
      <c r="E36283" s="135"/>
    </row>
    <row r="36287" ht="12.75">
      <c r="E36287" s="135"/>
    </row>
    <row r="36291" ht="12.75">
      <c r="E36291" s="135"/>
    </row>
    <row r="36295" ht="12.75">
      <c r="E36295" s="135"/>
    </row>
    <row r="36299" ht="12.75">
      <c r="E36299" s="135"/>
    </row>
    <row r="36303" ht="12.75">
      <c r="E36303" s="135"/>
    </row>
    <row r="36307" ht="12.75">
      <c r="E36307" s="135"/>
    </row>
    <row r="36311" ht="12.75">
      <c r="E36311" s="135"/>
    </row>
    <row r="36315" ht="12.75">
      <c r="E36315" s="135"/>
    </row>
    <row r="36319" ht="12.75">
      <c r="E36319" s="135"/>
    </row>
    <row r="36323" ht="12.75">
      <c r="E36323" s="135"/>
    </row>
    <row r="36327" ht="12.75">
      <c r="E36327" s="135"/>
    </row>
    <row r="36331" ht="12.75">
      <c r="E36331" s="135"/>
    </row>
    <row r="36335" ht="12.75">
      <c r="E36335" s="135"/>
    </row>
    <row r="36339" ht="12.75">
      <c r="E36339" s="135"/>
    </row>
    <row r="36343" ht="12.75">
      <c r="E36343" s="135"/>
    </row>
    <row r="36347" ht="12.75">
      <c r="E36347" s="135"/>
    </row>
    <row r="36351" ht="12.75">
      <c r="E36351" s="135"/>
    </row>
    <row r="36355" ht="12.75">
      <c r="E36355" s="135"/>
    </row>
    <row r="36359" ht="12.75">
      <c r="E36359" s="135"/>
    </row>
    <row r="36363" ht="12.75">
      <c r="E36363" s="135"/>
    </row>
    <row r="36367" ht="12.75">
      <c r="E36367" s="135"/>
    </row>
    <row r="36371" ht="12.75">
      <c r="E36371" s="135"/>
    </row>
    <row r="36375" ht="12.75">
      <c r="E36375" s="135"/>
    </row>
    <row r="36379" ht="12.75">
      <c r="E36379" s="135"/>
    </row>
    <row r="36383" ht="12.75">
      <c r="E36383" s="135"/>
    </row>
    <row r="36387" ht="12.75">
      <c r="E36387" s="135"/>
    </row>
    <row r="36391" ht="12.75">
      <c r="E36391" s="135"/>
    </row>
    <row r="36395" ht="12.75">
      <c r="E36395" s="135"/>
    </row>
    <row r="36399" ht="12.75">
      <c r="E36399" s="135"/>
    </row>
    <row r="36403" ht="12.75">
      <c r="E36403" s="135"/>
    </row>
    <row r="36407" ht="12.75">
      <c r="E36407" s="135"/>
    </row>
    <row r="36411" ht="12.75">
      <c r="E36411" s="135"/>
    </row>
    <row r="36415" ht="12.75">
      <c r="E36415" s="135"/>
    </row>
    <row r="36419" ht="12.75">
      <c r="E36419" s="135"/>
    </row>
    <row r="36423" ht="12.75">
      <c r="E36423" s="135"/>
    </row>
    <row r="36427" ht="12.75">
      <c r="E36427" s="135"/>
    </row>
    <row r="36431" ht="12.75">
      <c r="E36431" s="135"/>
    </row>
    <row r="36435" ht="12.75">
      <c r="E36435" s="135"/>
    </row>
    <row r="36439" ht="12.75">
      <c r="E36439" s="135"/>
    </row>
    <row r="36443" ht="12.75">
      <c r="E36443" s="135"/>
    </row>
    <row r="36447" ht="12.75">
      <c r="E36447" s="135"/>
    </row>
    <row r="36451" ht="12.75">
      <c r="E36451" s="135"/>
    </row>
    <row r="36455" ht="12.75">
      <c r="E36455" s="135"/>
    </row>
    <row r="36459" ht="12.75">
      <c r="E36459" s="135"/>
    </row>
    <row r="36463" ht="12.75">
      <c r="E36463" s="135"/>
    </row>
    <row r="36467" ht="12.75">
      <c r="E36467" s="135"/>
    </row>
    <row r="36471" ht="12.75">
      <c r="E36471" s="135"/>
    </row>
    <row r="36475" ht="12.75">
      <c r="E36475" s="135"/>
    </row>
    <row r="36479" ht="12.75">
      <c r="E36479" s="135"/>
    </row>
    <row r="36483" ht="12.75">
      <c r="E36483" s="135"/>
    </row>
    <row r="36487" ht="12.75">
      <c r="E36487" s="135"/>
    </row>
    <row r="36491" ht="12.75">
      <c r="E36491" s="135"/>
    </row>
    <row r="36495" ht="12.75">
      <c r="E36495" s="135"/>
    </row>
    <row r="36499" ht="12.75">
      <c r="E36499" s="135"/>
    </row>
    <row r="36503" ht="12.75">
      <c r="E36503" s="135"/>
    </row>
    <row r="36507" ht="12.75">
      <c r="E36507" s="135"/>
    </row>
    <row r="36511" ht="12.75">
      <c r="E36511" s="135"/>
    </row>
    <row r="36515" ht="12.75">
      <c r="E36515" s="135"/>
    </row>
    <row r="36519" ht="12.75">
      <c r="E36519" s="135"/>
    </row>
    <row r="36523" ht="12.75">
      <c r="E36523" s="135"/>
    </row>
    <row r="36527" ht="12.75">
      <c r="E36527" s="135"/>
    </row>
    <row r="36531" ht="12.75">
      <c r="E36531" s="135"/>
    </row>
    <row r="36535" ht="12.75">
      <c r="E36535" s="135"/>
    </row>
    <row r="36539" ht="12.75">
      <c r="E36539" s="135"/>
    </row>
    <row r="36543" ht="12.75">
      <c r="E36543" s="135"/>
    </row>
    <row r="36547" ht="12.75">
      <c r="E36547" s="135"/>
    </row>
    <row r="36551" ht="12.75">
      <c r="E36551" s="135"/>
    </row>
    <row r="36555" ht="12.75">
      <c r="E36555" s="135"/>
    </row>
    <row r="36559" ht="12.75">
      <c r="E36559" s="135"/>
    </row>
    <row r="36563" ht="12.75">
      <c r="E36563" s="135"/>
    </row>
    <row r="36567" ht="12.75">
      <c r="E36567" s="135"/>
    </row>
    <row r="36571" ht="12.75">
      <c r="E36571" s="135"/>
    </row>
    <row r="36575" ht="12.75">
      <c r="E36575" s="135"/>
    </row>
    <row r="36579" ht="12.75">
      <c r="E36579" s="135"/>
    </row>
    <row r="36583" ht="12.75">
      <c r="E36583" s="135"/>
    </row>
    <row r="36587" ht="12.75">
      <c r="E36587" s="135"/>
    </row>
    <row r="36591" ht="12.75">
      <c r="E36591" s="135"/>
    </row>
    <row r="36595" ht="12.75">
      <c r="E36595" s="135"/>
    </row>
    <row r="36599" ht="12.75">
      <c r="E36599" s="135"/>
    </row>
    <row r="36603" ht="12.75">
      <c r="E36603" s="135"/>
    </row>
    <row r="36607" ht="12.75">
      <c r="E36607" s="135"/>
    </row>
    <row r="36611" ht="12.75">
      <c r="E36611" s="135"/>
    </row>
    <row r="36615" ht="12.75">
      <c r="E36615" s="135"/>
    </row>
    <row r="36619" ht="12.75">
      <c r="E36619" s="135"/>
    </row>
    <row r="36623" ht="12.75">
      <c r="E36623" s="135"/>
    </row>
    <row r="36627" ht="12.75">
      <c r="E36627" s="135"/>
    </row>
    <row r="36631" ht="12.75">
      <c r="E36631" s="135"/>
    </row>
    <row r="36635" ht="12.75">
      <c r="E36635" s="135"/>
    </row>
    <row r="36639" ht="12.75">
      <c r="E36639" s="135"/>
    </row>
    <row r="36643" ht="12.75">
      <c r="E36643" s="135"/>
    </row>
    <row r="36647" ht="12.75">
      <c r="E36647" s="135"/>
    </row>
    <row r="36651" ht="12.75">
      <c r="E36651" s="135"/>
    </row>
    <row r="36655" ht="12.75">
      <c r="E36655" s="135"/>
    </row>
    <row r="36659" ht="12.75">
      <c r="E36659" s="135"/>
    </row>
    <row r="36663" ht="12.75">
      <c r="E36663" s="135"/>
    </row>
    <row r="36667" ht="12.75">
      <c r="E36667" s="135"/>
    </row>
    <row r="36671" ht="12.75">
      <c r="E36671" s="135"/>
    </row>
    <row r="36675" ht="12.75">
      <c r="E36675" s="135"/>
    </row>
    <row r="36679" ht="12.75">
      <c r="E36679" s="135"/>
    </row>
    <row r="36683" ht="12.75">
      <c r="E36683" s="135"/>
    </row>
    <row r="36687" ht="12.75">
      <c r="E36687" s="135"/>
    </row>
    <row r="36691" ht="12.75">
      <c r="E36691" s="135"/>
    </row>
    <row r="36695" ht="12.75">
      <c r="E36695" s="135"/>
    </row>
    <row r="36699" ht="12.75">
      <c r="E36699" s="135"/>
    </row>
    <row r="36703" ht="12.75">
      <c r="E36703" s="135"/>
    </row>
    <row r="36707" ht="12.75">
      <c r="E36707" s="135"/>
    </row>
    <row r="36711" ht="12.75">
      <c r="E36711" s="135"/>
    </row>
    <row r="36715" ht="12.75">
      <c r="E36715" s="135"/>
    </row>
    <row r="36719" ht="12.75">
      <c r="E36719" s="135"/>
    </row>
    <row r="36723" ht="12.75">
      <c r="E36723" s="135"/>
    </row>
    <row r="36727" ht="12.75">
      <c r="E36727" s="135"/>
    </row>
    <row r="36731" ht="12.75">
      <c r="E36731" s="135"/>
    </row>
    <row r="36735" ht="12.75">
      <c r="E36735" s="135"/>
    </row>
    <row r="36739" ht="12.75">
      <c r="E36739" s="135"/>
    </row>
    <row r="36743" ht="12.75">
      <c r="E36743" s="135"/>
    </row>
    <row r="36747" ht="12.75">
      <c r="E36747" s="135"/>
    </row>
    <row r="36751" ht="12.75">
      <c r="E36751" s="135"/>
    </row>
    <row r="36755" ht="12.75">
      <c r="E36755" s="135"/>
    </row>
    <row r="36759" ht="12.75">
      <c r="E36759" s="135"/>
    </row>
    <row r="36763" ht="12.75">
      <c r="E36763" s="135"/>
    </row>
    <row r="36767" ht="12.75">
      <c r="E36767" s="135"/>
    </row>
    <row r="36771" ht="12.75">
      <c r="E36771" s="135"/>
    </row>
    <row r="36775" ht="12.75">
      <c r="E36775" s="135"/>
    </row>
    <row r="36779" ht="12.75">
      <c r="E36779" s="135"/>
    </row>
    <row r="36783" ht="12.75">
      <c r="E36783" s="135"/>
    </row>
    <row r="36787" ht="12.75">
      <c r="E36787" s="135"/>
    </row>
    <row r="36791" ht="12.75">
      <c r="E36791" s="135"/>
    </row>
    <row r="36795" ht="12.75">
      <c r="E36795" s="135"/>
    </row>
    <row r="36799" ht="12.75">
      <c r="E36799" s="135"/>
    </row>
    <row r="36803" ht="12.75">
      <c r="E36803" s="135"/>
    </row>
    <row r="36807" ht="12.75">
      <c r="E36807" s="135"/>
    </row>
    <row r="36811" ht="12.75">
      <c r="E36811" s="135"/>
    </row>
    <row r="36815" ht="12.75">
      <c r="E36815" s="135"/>
    </row>
    <row r="36819" ht="12.75">
      <c r="E36819" s="135"/>
    </row>
    <row r="36823" ht="12.75">
      <c r="E36823" s="135"/>
    </row>
    <row r="36827" ht="12.75">
      <c r="E36827" s="135"/>
    </row>
    <row r="36831" ht="12.75">
      <c r="E36831" s="135"/>
    </row>
    <row r="36835" ht="12.75">
      <c r="E36835" s="135"/>
    </row>
    <row r="36839" ht="12.75">
      <c r="E36839" s="135"/>
    </row>
    <row r="36843" ht="12.75">
      <c r="E36843" s="135"/>
    </row>
    <row r="36847" ht="12.75">
      <c r="E36847" s="135"/>
    </row>
    <row r="36851" ht="12.75">
      <c r="E36851" s="135"/>
    </row>
    <row r="36855" ht="12.75">
      <c r="E36855" s="135"/>
    </row>
    <row r="36859" ht="12.75">
      <c r="E36859" s="135"/>
    </row>
    <row r="36863" ht="12.75">
      <c r="E36863" s="135"/>
    </row>
    <row r="36867" ht="12.75">
      <c r="E36867" s="135"/>
    </row>
    <row r="36871" ht="12.75">
      <c r="E36871" s="135"/>
    </row>
    <row r="36875" ht="12.75">
      <c r="E36875" s="135"/>
    </row>
    <row r="36879" ht="12.75">
      <c r="E36879" s="135"/>
    </row>
    <row r="36883" ht="12.75">
      <c r="E36883" s="135"/>
    </row>
    <row r="36887" ht="12.75">
      <c r="E36887" s="135"/>
    </row>
    <row r="36891" ht="12.75">
      <c r="E36891" s="135"/>
    </row>
    <row r="36895" ht="12.75">
      <c r="E36895" s="135"/>
    </row>
    <row r="36899" ht="12.75">
      <c r="E36899" s="135"/>
    </row>
    <row r="36903" ht="12.75">
      <c r="E36903" s="135"/>
    </row>
    <row r="36907" ht="12.75">
      <c r="E36907" s="135"/>
    </row>
    <row r="36911" ht="12.75">
      <c r="E36911" s="135"/>
    </row>
    <row r="36915" ht="12.75">
      <c r="E36915" s="135"/>
    </row>
    <row r="36919" ht="12.75">
      <c r="E36919" s="135"/>
    </row>
    <row r="36923" ht="12.75">
      <c r="E36923" s="135"/>
    </row>
    <row r="36927" ht="12.75">
      <c r="E36927" s="135"/>
    </row>
    <row r="36931" ht="12.75">
      <c r="E36931" s="135"/>
    </row>
    <row r="36935" ht="12.75">
      <c r="E36935" s="135"/>
    </row>
    <row r="36939" ht="12.75">
      <c r="E36939" s="135"/>
    </row>
    <row r="36943" ht="12.75">
      <c r="E36943" s="135"/>
    </row>
    <row r="36947" ht="12.75">
      <c r="E36947" s="135"/>
    </row>
    <row r="36951" ht="12.75">
      <c r="E36951" s="135"/>
    </row>
    <row r="36955" ht="12.75">
      <c r="E36955" s="135"/>
    </row>
    <row r="36959" ht="12.75">
      <c r="E36959" s="135"/>
    </row>
    <row r="36963" ht="12.75">
      <c r="E36963" s="135"/>
    </row>
    <row r="36967" ht="12.75">
      <c r="E36967" s="135"/>
    </row>
    <row r="36971" ht="12.75">
      <c r="E36971" s="135"/>
    </row>
    <row r="36975" ht="12.75">
      <c r="E36975" s="135"/>
    </row>
    <row r="36979" ht="12.75">
      <c r="E36979" s="135"/>
    </row>
    <row r="36983" ht="12.75">
      <c r="E36983" s="135"/>
    </row>
    <row r="36987" ht="12.75">
      <c r="E36987" s="135"/>
    </row>
    <row r="36991" ht="12.75">
      <c r="E36991" s="135"/>
    </row>
    <row r="36995" ht="12.75">
      <c r="E36995" s="135"/>
    </row>
    <row r="36999" ht="12.75">
      <c r="E36999" s="135"/>
    </row>
    <row r="37003" ht="12.75">
      <c r="E37003" s="135"/>
    </row>
    <row r="37007" ht="12.75">
      <c r="E37007" s="135"/>
    </row>
    <row r="37011" ht="12.75">
      <c r="E37011" s="135"/>
    </row>
    <row r="37015" ht="12.75">
      <c r="E37015" s="135"/>
    </row>
    <row r="37019" ht="12.75">
      <c r="E37019" s="135"/>
    </row>
    <row r="37023" ht="12.75">
      <c r="E37023" s="135"/>
    </row>
    <row r="37027" ht="12.75">
      <c r="E37027" s="135"/>
    </row>
    <row r="37031" ht="12.75">
      <c r="E37031" s="135"/>
    </row>
    <row r="37035" ht="12.75">
      <c r="E37035" s="135"/>
    </row>
    <row r="37039" ht="12.75">
      <c r="E37039" s="135"/>
    </row>
    <row r="37043" ht="12.75">
      <c r="E37043" s="135"/>
    </row>
    <row r="37047" ht="12.75">
      <c r="E37047" s="135"/>
    </row>
    <row r="37051" ht="12.75">
      <c r="E37051" s="135"/>
    </row>
    <row r="37055" ht="12.75">
      <c r="E37055" s="135"/>
    </row>
    <row r="37059" ht="12.75">
      <c r="E37059" s="135"/>
    </row>
    <row r="37063" ht="12.75">
      <c r="E37063" s="135"/>
    </row>
    <row r="37067" ht="12.75">
      <c r="E37067" s="135"/>
    </row>
    <row r="37071" ht="12.75">
      <c r="E37071" s="135"/>
    </row>
    <row r="37075" ht="12.75">
      <c r="E37075" s="135"/>
    </row>
    <row r="37079" ht="12.75">
      <c r="E37079" s="135"/>
    </row>
    <row r="37083" ht="12.75">
      <c r="E37083" s="135"/>
    </row>
    <row r="37087" ht="12.75">
      <c r="E37087" s="135"/>
    </row>
    <row r="37091" ht="12.75">
      <c r="E37091" s="135"/>
    </row>
    <row r="37095" ht="12.75">
      <c r="E37095" s="135"/>
    </row>
    <row r="37099" ht="12.75">
      <c r="E37099" s="135"/>
    </row>
    <row r="37103" ht="12.75">
      <c r="E37103" s="135"/>
    </row>
    <row r="37107" ht="12.75">
      <c r="E37107" s="135"/>
    </row>
    <row r="37111" ht="12.75">
      <c r="E37111" s="135"/>
    </row>
    <row r="37115" ht="12.75">
      <c r="E37115" s="135"/>
    </row>
    <row r="37119" ht="12.75">
      <c r="E37119" s="135"/>
    </row>
    <row r="37123" ht="12.75">
      <c r="E37123" s="135"/>
    </row>
    <row r="37127" ht="12.75">
      <c r="E37127" s="135"/>
    </row>
    <row r="37131" ht="12.75">
      <c r="E37131" s="135"/>
    </row>
    <row r="37135" ht="12.75">
      <c r="E37135" s="135"/>
    </row>
    <row r="37139" ht="12.75">
      <c r="E37139" s="135"/>
    </row>
    <row r="37143" ht="12.75">
      <c r="E37143" s="135"/>
    </row>
    <row r="37147" ht="12.75">
      <c r="E37147" s="135"/>
    </row>
    <row r="37151" ht="12.75">
      <c r="E37151" s="135"/>
    </row>
    <row r="37155" ht="12.75">
      <c r="E37155" s="135"/>
    </row>
    <row r="37159" ht="12.75">
      <c r="E37159" s="135"/>
    </row>
    <row r="37163" ht="12.75">
      <c r="E37163" s="135"/>
    </row>
    <row r="37167" ht="12.75">
      <c r="E37167" s="135"/>
    </row>
    <row r="37171" ht="12.75">
      <c r="E37171" s="135"/>
    </row>
    <row r="37175" ht="12.75">
      <c r="E37175" s="135"/>
    </row>
    <row r="37179" ht="12.75">
      <c r="E37179" s="135"/>
    </row>
    <row r="37183" ht="12.75">
      <c r="E37183" s="135"/>
    </row>
    <row r="37187" ht="12.75">
      <c r="E37187" s="135"/>
    </row>
    <row r="37191" ht="12.75">
      <c r="E37191" s="135"/>
    </row>
    <row r="37195" ht="12.75">
      <c r="E37195" s="135"/>
    </row>
    <row r="37199" ht="12.75">
      <c r="E37199" s="135"/>
    </row>
    <row r="37203" ht="12.75">
      <c r="E37203" s="135"/>
    </row>
    <row r="37207" ht="12.75">
      <c r="E37207" s="135"/>
    </row>
    <row r="37211" ht="12.75">
      <c r="E37211" s="135"/>
    </row>
    <row r="37215" ht="12.75">
      <c r="E37215" s="135"/>
    </row>
    <row r="37219" ht="12.75">
      <c r="E37219" s="135"/>
    </row>
    <row r="37223" ht="12.75">
      <c r="E37223" s="135"/>
    </row>
    <row r="37227" ht="12.75">
      <c r="E37227" s="135"/>
    </row>
    <row r="37231" ht="12.75">
      <c r="E37231" s="135"/>
    </row>
    <row r="37235" ht="12.75">
      <c r="E37235" s="135"/>
    </row>
    <row r="37239" ht="12.75">
      <c r="E37239" s="135"/>
    </row>
    <row r="37243" ht="12.75">
      <c r="E37243" s="135"/>
    </row>
    <row r="37247" ht="12.75">
      <c r="E37247" s="135"/>
    </row>
    <row r="37251" ht="12.75">
      <c r="E37251" s="135"/>
    </row>
    <row r="37255" ht="12.75">
      <c r="E37255" s="135"/>
    </row>
    <row r="37259" ht="12.75">
      <c r="E37259" s="135"/>
    </row>
    <row r="37263" ht="12.75">
      <c r="E37263" s="135"/>
    </row>
    <row r="37267" ht="12.75">
      <c r="E37267" s="135"/>
    </row>
    <row r="37271" ht="12.75">
      <c r="E37271" s="135"/>
    </row>
    <row r="37275" ht="12.75">
      <c r="E37275" s="135"/>
    </row>
    <row r="37279" ht="12.75">
      <c r="E37279" s="135"/>
    </row>
    <row r="37283" ht="12.75">
      <c r="E37283" s="135"/>
    </row>
    <row r="37287" ht="12.75">
      <c r="E37287" s="135"/>
    </row>
    <row r="37291" ht="12.75">
      <c r="E37291" s="135"/>
    </row>
    <row r="37295" ht="12.75">
      <c r="E37295" s="135"/>
    </row>
    <row r="37299" ht="12.75">
      <c r="E37299" s="135"/>
    </row>
    <row r="37303" ht="12.75">
      <c r="E37303" s="135"/>
    </row>
    <row r="37307" ht="12.75">
      <c r="E37307" s="135"/>
    </row>
    <row r="37311" ht="12.75">
      <c r="E37311" s="135"/>
    </row>
    <row r="37315" ht="12.75">
      <c r="E37315" s="135"/>
    </row>
    <row r="37319" ht="12.75">
      <c r="E37319" s="135"/>
    </row>
    <row r="37323" ht="12.75">
      <c r="E37323" s="135"/>
    </row>
    <row r="37327" ht="12.75">
      <c r="E37327" s="135"/>
    </row>
    <row r="37331" ht="12.75">
      <c r="E37331" s="135"/>
    </row>
    <row r="37335" ht="12.75">
      <c r="E37335" s="135"/>
    </row>
    <row r="37339" ht="12.75">
      <c r="E37339" s="135"/>
    </row>
    <row r="37343" ht="12.75">
      <c r="E37343" s="135"/>
    </row>
    <row r="37347" ht="12.75">
      <c r="E37347" s="135"/>
    </row>
    <row r="37351" ht="12.75">
      <c r="E37351" s="135"/>
    </row>
    <row r="37355" ht="12.75">
      <c r="E37355" s="135"/>
    </row>
    <row r="37359" ht="12.75">
      <c r="E37359" s="135"/>
    </row>
    <row r="37363" ht="12.75">
      <c r="E37363" s="135"/>
    </row>
    <row r="37367" ht="12.75">
      <c r="E37367" s="135"/>
    </row>
    <row r="37371" ht="12.75">
      <c r="E37371" s="135"/>
    </row>
    <row r="37375" ht="12.75">
      <c r="E37375" s="135"/>
    </row>
    <row r="37379" ht="12.75">
      <c r="E37379" s="135"/>
    </row>
    <row r="37383" ht="12.75">
      <c r="E37383" s="135"/>
    </row>
    <row r="37387" ht="12.75">
      <c r="E37387" s="135"/>
    </row>
    <row r="37391" ht="12.75">
      <c r="E37391" s="135"/>
    </row>
    <row r="37395" ht="12.75">
      <c r="E37395" s="135"/>
    </row>
    <row r="37399" ht="12.75">
      <c r="E37399" s="135"/>
    </row>
    <row r="37403" ht="12.75">
      <c r="E37403" s="135"/>
    </row>
    <row r="37407" ht="12.75">
      <c r="E37407" s="135"/>
    </row>
    <row r="37411" ht="12.75">
      <c r="E37411" s="135"/>
    </row>
    <row r="37415" ht="12.75">
      <c r="E37415" s="135"/>
    </row>
    <row r="37419" ht="12.75">
      <c r="E37419" s="135"/>
    </row>
    <row r="37423" ht="12.75">
      <c r="E37423" s="135"/>
    </row>
    <row r="37427" ht="12.75">
      <c r="E37427" s="135"/>
    </row>
    <row r="37431" ht="12.75">
      <c r="E37431" s="135"/>
    </row>
    <row r="37435" ht="12.75">
      <c r="E37435" s="135"/>
    </row>
    <row r="37439" ht="12.75">
      <c r="E37439" s="135"/>
    </row>
    <row r="37443" ht="12.75">
      <c r="E37443" s="135"/>
    </row>
    <row r="37447" ht="12.75">
      <c r="E37447" s="135"/>
    </row>
    <row r="37451" ht="12.75">
      <c r="E37451" s="135"/>
    </row>
    <row r="37455" ht="12.75">
      <c r="E37455" s="135"/>
    </row>
    <row r="37459" ht="12.75">
      <c r="E37459" s="135"/>
    </row>
    <row r="37463" ht="12.75">
      <c r="E37463" s="135"/>
    </row>
    <row r="37467" ht="12.75">
      <c r="E37467" s="135"/>
    </row>
    <row r="37471" ht="12.75">
      <c r="E37471" s="135"/>
    </row>
    <row r="37475" ht="12.75">
      <c r="E37475" s="135"/>
    </row>
    <row r="37479" ht="12.75">
      <c r="E37479" s="135"/>
    </row>
    <row r="37483" ht="12.75">
      <c r="E37483" s="135"/>
    </row>
    <row r="37487" ht="12.75">
      <c r="E37487" s="135"/>
    </row>
    <row r="37491" ht="12.75">
      <c r="E37491" s="135"/>
    </row>
    <row r="37495" ht="12.75">
      <c r="E37495" s="135"/>
    </row>
    <row r="37499" ht="12.75">
      <c r="E37499" s="135"/>
    </row>
    <row r="37503" ht="12.75">
      <c r="E37503" s="135"/>
    </row>
    <row r="37507" ht="12.75">
      <c r="E37507" s="135"/>
    </row>
    <row r="37511" ht="12.75">
      <c r="E37511" s="135"/>
    </row>
    <row r="37515" ht="12.75">
      <c r="E37515" s="135"/>
    </row>
    <row r="37519" ht="12.75">
      <c r="E37519" s="135"/>
    </row>
    <row r="37523" ht="12.75">
      <c r="E37523" s="135"/>
    </row>
    <row r="37527" ht="12.75">
      <c r="E37527" s="135"/>
    </row>
    <row r="37531" ht="12.75">
      <c r="E37531" s="135"/>
    </row>
    <row r="37535" ht="12.75">
      <c r="E37535" s="135"/>
    </row>
    <row r="37539" ht="12.75">
      <c r="E37539" s="135"/>
    </row>
    <row r="37543" ht="12.75">
      <c r="E37543" s="135"/>
    </row>
    <row r="37547" ht="12.75">
      <c r="E37547" s="135"/>
    </row>
    <row r="37551" ht="12.75">
      <c r="E37551" s="135"/>
    </row>
    <row r="37555" ht="12.75">
      <c r="E37555" s="135"/>
    </row>
    <row r="37559" ht="12.75">
      <c r="E37559" s="135"/>
    </row>
    <row r="37563" ht="12.75">
      <c r="E37563" s="135"/>
    </row>
    <row r="37567" ht="12.75">
      <c r="E37567" s="135"/>
    </row>
    <row r="37571" ht="12.75">
      <c r="E37571" s="135"/>
    </row>
    <row r="37575" ht="12.75">
      <c r="E37575" s="135"/>
    </row>
    <row r="37579" ht="12.75">
      <c r="E37579" s="135"/>
    </row>
    <row r="37583" ht="12.75">
      <c r="E37583" s="135"/>
    </row>
    <row r="37587" ht="12.75">
      <c r="E37587" s="135"/>
    </row>
    <row r="37591" ht="12.75">
      <c r="E37591" s="135"/>
    </row>
    <row r="37595" ht="12.75">
      <c r="E37595" s="135"/>
    </row>
    <row r="37599" ht="12.75">
      <c r="E37599" s="135"/>
    </row>
    <row r="37603" ht="12.75">
      <c r="E37603" s="135"/>
    </row>
    <row r="37607" ht="12.75">
      <c r="E37607" s="135"/>
    </row>
    <row r="37611" ht="12.75">
      <c r="E37611" s="135"/>
    </row>
    <row r="37615" ht="12.75">
      <c r="E37615" s="135"/>
    </row>
    <row r="37619" ht="12.75">
      <c r="E37619" s="135"/>
    </row>
    <row r="37623" ht="12.75">
      <c r="E37623" s="135"/>
    </row>
    <row r="37627" ht="12.75">
      <c r="E37627" s="135"/>
    </row>
    <row r="37631" ht="12.75">
      <c r="E37631" s="135"/>
    </row>
    <row r="37635" ht="12.75">
      <c r="E37635" s="135"/>
    </row>
    <row r="37639" ht="12.75">
      <c r="E37639" s="135"/>
    </row>
    <row r="37643" ht="12.75">
      <c r="E37643" s="135"/>
    </row>
    <row r="37647" ht="12.75">
      <c r="E37647" s="135"/>
    </row>
    <row r="37651" ht="12.75">
      <c r="E37651" s="135"/>
    </row>
    <row r="37655" ht="12.75">
      <c r="E37655" s="135"/>
    </row>
    <row r="37659" ht="12.75">
      <c r="E37659" s="135"/>
    </row>
    <row r="37663" ht="12.75">
      <c r="E37663" s="135"/>
    </row>
    <row r="37667" ht="12.75">
      <c r="E37667" s="135"/>
    </row>
    <row r="37671" ht="12.75">
      <c r="E37671" s="135"/>
    </row>
    <row r="37675" ht="12.75">
      <c r="E37675" s="135"/>
    </row>
    <row r="37679" ht="12.75">
      <c r="E37679" s="135"/>
    </row>
    <row r="37683" ht="12.75">
      <c r="E37683" s="135"/>
    </row>
    <row r="37687" ht="12.75">
      <c r="E37687" s="135"/>
    </row>
    <row r="37691" ht="12.75">
      <c r="E37691" s="135"/>
    </row>
    <row r="37695" ht="12.75">
      <c r="E37695" s="135"/>
    </row>
    <row r="37699" ht="12.75">
      <c r="E37699" s="135"/>
    </row>
    <row r="37703" ht="12.75">
      <c r="E37703" s="135"/>
    </row>
    <row r="37707" ht="12.75">
      <c r="E37707" s="135"/>
    </row>
    <row r="37711" ht="12.75">
      <c r="E37711" s="135"/>
    </row>
    <row r="37715" ht="12.75">
      <c r="E37715" s="135"/>
    </row>
    <row r="37719" ht="12.75">
      <c r="E37719" s="135"/>
    </row>
    <row r="37723" ht="12.75">
      <c r="E37723" s="135"/>
    </row>
    <row r="37727" ht="12.75">
      <c r="E37727" s="135"/>
    </row>
    <row r="37731" ht="12.75">
      <c r="E37731" s="135"/>
    </row>
    <row r="37735" ht="12.75">
      <c r="E37735" s="135"/>
    </row>
    <row r="37739" ht="12.75">
      <c r="E37739" s="135"/>
    </row>
    <row r="37743" ht="12.75">
      <c r="E37743" s="135"/>
    </row>
    <row r="37747" ht="12.75">
      <c r="E37747" s="135"/>
    </row>
    <row r="37751" ht="12.75">
      <c r="E37751" s="135"/>
    </row>
    <row r="37755" ht="12.75">
      <c r="E37755" s="135"/>
    </row>
    <row r="37759" ht="12.75">
      <c r="E37759" s="135"/>
    </row>
    <row r="37763" ht="12.75">
      <c r="E37763" s="135"/>
    </row>
    <row r="37767" ht="12.75">
      <c r="E37767" s="135"/>
    </row>
    <row r="37771" ht="12.75">
      <c r="E37771" s="135"/>
    </row>
    <row r="37775" ht="12.75">
      <c r="E37775" s="135"/>
    </row>
    <row r="37779" ht="12.75">
      <c r="E37779" s="135"/>
    </row>
    <row r="37783" ht="12.75">
      <c r="E37783" s="135"/>
    </row>
    <row r="37787" ht="12.75">
      <c r="E37787" s="135"/>
    </row>
    <row r="37791" ht="12.75">
      <c r="E37791" s="135"/>
    </row>
    <row r="37795" ht="12.75">
      <c r="E37795" s="135"/>
    </row>
    <row r="37799" ht="12.75">
      <c r="E37799" s="135"/>
    </row>
    <row r="37803" ht="12.75">
      <c r="E37803" s="135"/>
    </row>
    <row r="37807" ht="12.75">
      <c r="E37807" s="135"/>
    </row>
    <row r="37811" ht="12.75">
      <c r="E37811" s="135"/>
    </row>
    <row r="37815" ht="12.75">
      <c r="E37815" s="135"/>
    </row>
    <row r="37819" ht="12.75">
      <c r="E37819" s="135"/>
    </row>
    <row r="37823" ht="12.75">
      <c r="E37823" s="135"/>
    </row>
    <row r="37827" ht="12.75">
      <c r="E37827" s="135"/>
    </row>
    <row r="37831" ht="12.75">
      <c r="E37831" s="135"/>
    </row>
    <row r="37835" ht="12.75">
      <c r="E37835" s="135"/>
    </row>
    <row r="37839" ht="12.75">
      <c r="E37839" s="135"/>
    </row>
    <row r="37843" ht="12.75">
      <c r="E37843" s="135"/>
    </row>
    <row r="37847" ht="12.75">
      <c r="E37847" s="135"/>
    </row>
    <row r="37851" ht="12.75">
      <c r="E37851" s="135"/>
    </row>
    <row r="37855" ht="12.75">
      <c r="E37855" s="135"/>
    </row>
    <row r="37859" ht="12.75">
      <c r="E37859" s="135"/>
    </row>
    <row r="37863" ht="12.75">
      <c r="E37863" s="135"/>
    </row>
    <row r="37867" ht="12.75">
      <c r="E37867" s="135"/>
    </row>
    <row r="37871" ht="12.75">
      <c r="E37871" s="135"/>
    </row>
    <row r="37875" ht="12.75">
      <c r="E37875" s="135"/>
    </row>
    <row r="37879" ht="12.75">
      <c r="E37879" s="135"/>
    </row>
    <row r="37883" ht="12.75">
      <c r="E37883" s="135"/>
    </row>
    <row r="37887" ht="12.75">
      <c r="E37887" s="135"/>
    </row>
    <row r="37891" ht="12.75">
      <c r="E37891" s="135"/>
    </row>
    <row r="37895" ht="12.75">
      <c r="E37895" s="135"/>
    </row>
    <row r="37899" ht="12.75">
      <c r="E37899" s="135"/>
    </row>
    <row r="37903" ht="12.75">
      <c r="E37903" s="135"/>
    </row>
    <row r="37907" ht="12.75">
      <c r="E37907" s="135"/>
    </row>
    <row r="37911" ht="12.75">
      <c r="E37911" s="135"/>
    </row>
    <row r="37915" ht="12.75">
      <c r="E37915" s="135"/>
    </row>
    <row r="37919" ht="12.75">
      <c r="E37919" s="135"/>
    </row>
    <row r="37923" ht="12.75">
      <c r="E37923" s="135"/>
    </row>
    <row r="37927" ht="12.75">
      <c r="E37927" s="135"/>
    </row>
    <row r="37931" ht="12.75">
      <c r="E37931" s="135"/>
    </row>
    <row r="37935" ht="12.75">
      <c r="E37935" s="135"/>
    </row>
    <row r="37939" ht="12.75">
      <c r="E37939" s="135"/>
    </row>
    <row r="37943" ht="12.75">
      <c r="E37943" s="135"/>
    </row>
    <row r="37947" ht="12.75">
      <c r="E37947" s="135"/>
    </row>
    <row r="37951" ht="12.75">
      <c r="E37951" s="135"/>
    </row>
    <row r="37955" ht="12.75">
      <c r="E37955" s="135"/>
    </row>
    <row r="37959" ht="12.75">
      <c r="E37959" s="135"/>
    </row>
    <row r="37963" ht="12.75">
      <c r="E37963" s="135"/>
    </row>
    <row r="37967" ht="12.75">
      <c r="E37967" s="135"/>
    </row>
    <row r="37971" ht="12.75">
      <c r="E37971" s="135"/>
    </row>
    <row r="37975" ht="12.75">
      <c r="E37975" s="135"/>
    </row>
    <row r="37979" ht="12.75">
      <c r="E37979" s="135"/>
    </row>
    <row r="37983" ht="12.75">
      <c r="E37983" s="135"/>
    </row>
    <row r="37987" ht="12.75">
      <c r="E37987" s="135"/>
    </row>
    <row r="37991" ht="12.75">
      <c r="E37991" s="135"/>
    </row>
    <row r="37995" ht="12.75">
      <c r="E37995" s="135"/>
    </row>
    <row r="37999" ht="12.75">
      <c r="E37999" s="135"/>
    </row>
    <row r="38003" ht="12.75">
      <c r="E38003" s="135"/>
    </row>
    <row r="38007" ht="12.75">
      <c r="E38007" s="135"/>
    </row>
    <row r="38011" ht="12.75">
      <c r="E38011" s="135"/>
    </row>
    <row r="38015" ht="12.75">
      <c r="E38015" s="135"/>
    </row>
    <row r="38019" ht="12.75">
      <c r="E38019" s="135"/>
    </row>
    <row r="38023" ht="12.75">
      <c r="E38023" s="135"/>
    </row>
    <row r="38027" ht="12.75">
      <c r="E38027" s="135"/>
    </row>
    <row r="38031" ht="12.75">
      <c r="E38031" s="135"/>
    </row>
    <row r="38035" ht="12.75">
      <c r="E38035" s="135"/>
    </row>
    <row r="38039" ht="12.75">
      <c r="E38039" s="135"/>
    </row>
    <row r="38043" ht="12.75">
      <c r="E38043" s="135"/>
    </row>
    <row r="38047" ht="12.75">
      <c r="E38047" s="135"/>
    </row>
    <row r="38051" ht="12.75">
      <c r="E38051" s="135"/>
    </row>
    <row r="38055" ht="12.75">
      <c r="E38055" s="135"/>
    </row>
    <row r="38059" ht="12.75">
      <c r="E38059" s="135"/>
    </row>
    <row r="38063" ht="12.75">
      <c r="E38063" s="135"/>
    </row>
    <row r="38067" ht="12.75">
      <c r="E38067" s="135"/>
    </row>
    <row r="38071" ht="12.75">
      <c r="E38071" s="135"/>
    </row>
    <row r="38075" ht="12.75">
      <c r="E38075" s="135"/>
    </row>
    <row r="38079" ht="12.75">
      <c r="E38079" s="135"/>
    </row>
    <row r="38083" ht="12.75">
      <c r="E38083" s="135"/>
    </row>
    <row r="38087" ht="12.75">
      <c r="E38087" s="135"/>
    </row>
    <row r="38091" ht="12.75">
      <c r="E38091" s="135"/>
    </row>
    <row r="38095" ht="12.75">
      <c r="E38095" s="135"/>
    </row>
    <row r="38099" ht="12.75">
      <c r="E38099" s="135"/>
    </row>
    <row r="38103" ht="12.75">
      <c r="E38103" s="135"/>
    </row>
    <row r="38107" ht="12.75">
      <c r="E38107" s="135"/>
    </row>
    <row r="38111" ht="12.75">
      <c r="E38111" s="135"/>
    </row>
    <row r="38115" ht="12.75">
      <c r="E38115" s="135"/>
    </row>
    <row r="38119" ht="12.75">
      <c r="E38119" s="135"/>
    </row>
    <row r="38123" ht="12.75">
      <c r="E38123" s="135"/>
    </row>
    <row r="38127" ht="12.75">
      <c r="E38127" s="135"/>
    </row>
    <row r="38131" ht="12.75">
      <c r="E38131" s="135"/>
    </row>
    <row r="38135" ht="12.75">
      <c r="E38135" s="135"/>
    </row>
    <row r="38139" ht="12.75">
      <c r="E38139" s="135"/>
    </row>
    <row r="38143" ht="12.75">
      <c r="E38143" s="135"/>
    </row>
    <row r="38147" ht="12.75">
      <c r="E38147" s="135"/>
    </row>
    <row r="38151" ht="12.75">
      <c r="E38151" s="135"/>
    </row>
    <row r="38155" ht="12.75">
      <c r="E38155" s="135"/>
    </row>
    <row r="38159" ht="12.75">
      <c r="E38159" s="135"/>
    </row>
    <row r="38163" ht="12.75">
      <c r="E38163" s="135"/>
    </row>
    <row r="38167" ht="12.75">
      <c r="E38167" s="135"/>
    </row>
    <row r="38171" ht="12.75">
      <c r="E38171" s="135"/>
    </row>
    <row r="38175" ht="12.75">
      <c r="E38175" s="135"/>
    </row>
    <row r="38179" ht="12.75">
      <c r="E38179" s="135"/>
    </row>
    <row r="38183" ht="12.75">
      <c r="E38183" s="135"/>
    </row>
    <row r="38187" ht="12.75">
      <c r="E38187" s="135"/>
    </row>
    <row r="38191" ht="12.75">
      <c r="E38191" s="135"/>
    </row>
    <row r="38195" ht="12.75">
      <c r="E38195" s="135"/>
    </row>
    <row r="38199" ht="12.75">
      <c r="E38199" s="135"/>
    </row>
    <row r="38203" ht="12.75">
      <c r="E38203" s="135"/>
    </row>
    <row r="38207" ht="12.75">
      <c r="E38207" s="135"/>
    </row>
    <row r="38211" ht="12.75">
      <c r="E38211" s="135"/>
    </row>
    <row r="38215" ht="12.75">
      <c r="E38215" s="135"/>
    </row>
    <row r="38219" ht="12.75">
      <c r="E38219" s="135"/>
    </row>
    <row r="38223" ht="12.75">
      <c r="E38223" s="135"/>
    </row>
    <row r="38227" ht="12.75">
      <c r="E38227" s="135"/>
    </row>
    <row r="38231" ht="12.75">
      <c r="E38231" s="135"/>
    </row>
    <row r="38235" ht="12.75">
      <c r="E38235" s="135"/>
    </row>
    <row r="38239" ht="12.75">
      <c r="E38239" s="135"/>
    </row>
    <row r="38243" ht="12.75">
      <c r="E38243" s="135"/>
    </row>
    <row r="38247" ht="12.75">
      <c r="E38247" s="135"/>
    </row>
    <row r="38251" ht="12.75">
      <c r="E38251" s="135"/>
    </row>
    <row r="38255" ht="12.75">
      <c r="E38255" s="135"/>
    </row>
    <row r="38259" ht="12.75">
      <c r="E38259" s="135"/>
    </row>
    <row r="38263" ht="12.75">
      <c r="E38263" s="135"/>
    </row>
    <row r="38267" ht="12.75">
      <c r="E38267" s="135"/>
    </row>
    <row r="38271" ht="12.75">
      <c r="E38271" s="135"/>
    </row>
    <row r="38275" ht="12.75">
      <c r="E38275" s="135"/>
    </row>
    <row r="38279" ht="12.75">
      <c r="E38279" s="135"/>
    </row>
    <row r="38283" ht="12.75">
      <c r="E38283" s="135"/>
    </row>
    <row r="38287" ht="12.75">
      <c r="E38287" s="135"/>
    </row>
    <row r="38291" ht="12.75">
      <c r="E38291" s="135"/>
    </row>
    <row r="38295" ht="12.75">
      <c r="E38295" s="135"/>
    </row>
    <row r="38299" ht="12.75">
      <c r="E38299" s="135"/>
    </row>
    <row r="38303" ht="12.75">
      <c r="E38303" s="135"/>
    </row>
    <row r="38307" ht="12.75">
      <c r="E38307" s="135"/>
    </row>
    <row r="38311" ht="12.75">
      <c r="E38311" s="135"/>
    </row>
    <row r="38315" ht="12.75">
      <c r="E38315" s="135"/>
    </row>
    <row r="38319" ht="12.75">
      <c r="E38319" s="135"/>
    </row>
    <row r="38323" ht="12.75">
      <c r="E38323" s="135"/>
    </row>
    <row r="38327" ht="12.75">
      <c r="E38327" s="135"/>
    </row>
    <row r="38331" ht="12.75">
      <c r="E38331" s="135"/>
    </row>
    <row r="38335" ht="12.75">
      <c r="E38335" s="135"/>
    </row>
    <row r="38339" ht="12.75">
      <c r="E38339" s="135"/>
    </row>
    <row r="38343" ht="12.75">
      <c r="E38343" s="135"/>
    </row>
    <row r="38347" ht="12.75">
      <c r="E38347" s="135"/>
    </row>
    <row r="38351" ht="12.75">
      <c r="E38351" s="135"/>
    </row>
    <row r="38355" ht="12.75">
      <c r="E38355" s="135"/>
    </row>
    <row r="38359" ht="12.75">
      <c r="E38359" s="135"/>
    </row>
    <row r="38363" ht="12.75">
      <c r="E38363" s="135"/>
    </row>
    <row r="38367" ht="12.75">
      <c r="E38367" s="135"/>
    </row>
    <row r="38371" ht="12.75">
      <c r="E38371" s="135"/>
    </row>
    <row r="38375" ht="12.75">
      <c r="E38375" s="135"/>
    </row>
    <row r="38379" ht="12.75">
      <c r="E38379" s="135"/>
    </row>
    <row r="38383" ht="12.75">
      <c r="E38383" s="135"/>
    </row>
    <row r="38387" ht="12.75">
      <c r="E38387" s="135"/>
    </row>
    <row r="38391" ht="12.75">
      <c r="E38391" s="135"/>
    </row>
    <row r="38395" ht="12.75">
      <c r="E38395" s="135"/>
    </row>
    <row r="38399" ht="12.75">
      <c r="E38399" s="135"/>
    </row>
    <row r="38403" ht="12.75">
      <c r="E38403" s="135"/>
    </row>
    <row r="38407" ht="12.75">
      <c r="E38407" s="135"/>
    </row>
    <row r="38411" ht="12.75">
      <c r="E38411" s="135"/>
    </row>
    <row r="38415" ht="12.75">
      <c r="E38415" s="135"/>
    </row>
    <row r="38419" ht="12.75">
      <c r="E38419" s="135"/>
    </row>
    <row r="38423" ht="12.75">
      <c r="E38423" s="135"/>
    </row>
    <row r="38427" ht="12.75">
      <c r="E38427" s="135"/>
    </row>
    <row r="38431" ht="12.75">
      <c r="E38431" s="135"/>
    </row>
    <row r="38435" ht="12.75">
      <c r="E38435" s="135"/>
    </row>
    <row r="38439" ht="12.75">
      <c r="E38439" s="135"/>
    </row>
    <row r="38443" ht="12.75">
      <c r="E38443" s="135"/>
    </row>
    <row r="38447" ht="12.75">
      <c r="E38447" s="135"/>
    </row>
    <row r="38451" ht="12.75">
      <c r="E38451" s="135"/>
    </row>
    <row r="38455" ht="12.75">
      <c r="E38455" s="135"/>
    </row>
    <row r="38459" ht="12.75">
      <c r="E38459" s="135"/>
    </row>
    <row r="38463" ht="12.75">
      <c r="E38463" s="135"/>
    </row>
    <row r="38467" ht="12.75">
      <c r="E38467" s="135"/>
    </row>
    <row r="38471" ht="12.75">
      <c r="E38471" s="135"/>
    </row>
    <row r="38475" ht="12.75">
      <c r="E38475" s="135"/>
    </row>
    <row r="38479" ht="12.75">
      <c r="E38479" s="135"/>
    </row>
    <row r="38483" ht="12.75">
      <c r="E38483" s="135"/>
    </row>
    <row r="38487" ht="12.75">
      <c r="E38487" s="135"/>
    </row>
    <row r="38491" ht="12.75">
      <c r="E38491" s="135"/>
    </row>
    <row r="38495" ht="12.75">
      <c r="E38495" s="135"/>
    </row>
    <row r="38499" ht="12.75">
      <c r="E38499" s="135"/>
    </row>
    <row r="38503" ht="12.75">
      <c r="E38503" s="135"/>
    </row>
    <row r="38507" ht="12.75">
      <c r="E38507" s="135"/>
    </row>
    <row r="38511" ht="12.75">
      <c r="E38511" s="135"/>
    </row>
    <row r="38515" ht="12.75">
      <c r="E38515" s="135"/>
    </row>
    <row r="38519" ht="12.75">
      <c r="E38519" s="135"/>
    </row>
    <row r="38523" ht="12.75">
      <c r="E38523" s="135"/>
    </row>
    <row r="38527" ht="12.75">
      <c r="E38527" s="135"/>
    </row>
    <row r="38531" ht="12.75">
      <c r="E38531" s="135"/>
    </row>
    <row r="38535" ht="12.75">
      <c r="E38535" s="135"/>
    </row>
    <row r="38539" ht="12.75">
      <c r="E38539" s="135"/>
    </row>
    <row r="38543" ht="12.75">
      <c r="E38543" s="135"/>
    </row>
    <row r="38547" ht="12.75">
      <c r="E38547" s="135"/>
    </row>
    <row r="38551" ht="12.75">
      <c r="E38551" s="135"/>
    </row>
    <row r="38555" ht="12.75">
      <c r="E38555" s="135"/>
    </row>
    <row r="38559" ht="12.75">
      <c r="E38559" s="135"/>
    </row>
    <row r="38563" ht="12.75">
      <c r="E38563" s="135"/>
    </row>
    <row r="38567" ht="12.75">
      <c r="E38567" s="135"/>
    </row>
    <row r="38571" ht="12.75">
      <c r="E38571" s="135"/>
    </row>
    <row r="38575" ht="12.75">
      <c r="E38575" s="135"/>
    </row>
    <row r="38579" ht="12.75">
      <c r="E38579" s="135"/>
    </row>
    <row r="38583" ht="12.75">
      <c r="E38583" s="135"/>
    </row>
    <row r="38587" ht="12.75">
      <c r="E38587" s="135"/>
    </row>
    <row r="38591" ht="12.75">
      <c r="E38591" s="135"/>
    </row>
    <row r="38595" ht="12.75">
      <c r="E38595" s="135"/>
    </row>
    <row r="38599" ht="12.75">
      <c r="E38599" s="135"/>
    </row>
    <row r="38603" ht="12.75">
      <c r="E38603" s="135"/>
    </row>
    <row r="38607" ht="12.75">
      <c r="E38607" s="135"/>
    </row>
    <row r="38611" ht="12.75">
      <c r="E38611" s="135"/>
    </row>
    <row r="38615" ht="12.75">
      <c r="E38615" s="135"/>
    </row>
    <row r="38619" ht="12.75">
      <c r="E38619" s="135"/>
    </row>
    <row r="38623" ht="12.75">
      <c r="E38623" s="135"/>
    </row>
    <row r="38627" ht="12.75">
      <c r="E38627" s="135"/>
    </row>
    <row r="38631" ht="12.75">
      <c r="E38631" s="135"/>
    </row>
    <row r="38635" ht="12.75">
      <c r="E38635" s="135"/>
    </row>
    <row r="38639" ht="12.75">
      <c r="E38639" s="135"/>
    </row>
    <row r="38643" ht="12.75">
      <c r="E38643" s="135"/>
    </row>
    <row r="38647" ht="12.75">
      <c r="E38647" s="135"/>
    </row>
    <row r="38651" ht="12.75">
      <c r="E38651" s="135"/>
    </row>
    <row r="38655" ht="12.75">
      <c r="E38655" s="135"/>
    </row>
    <row r="38659" ht="12.75">
      <c r="E38659" s="135"/>
    </row>
    <row r="38663" ht="12.75">
      <c r="E38663" s="135"/>
    </row>
    <row r="38667" ht="12.75">
      <c r="E38667" s="135"/>
    </row>
    <row r="38671" ht="12.75">
      <c r="E38671" s="135"/>
    </row>
    <row r="38675" ht="12.75">
      <c r="E38675" s="135"/>
    </row>
    <row r="38679" ht="12.75">
      <c r="E38679" s="135"/>
    </row>
    <row r="38683" ht="12.75">
      <c r="E38683" s="135"/>
    </row>
    <row r="38687" ht="12.75">
      <c r="E38687" s="135"/>
    </row>
    <row r="38691" ht="12.75">
      <c r="E38691" s="135"/>
    </row>
    <row r="38695" ht="12.75">
      <c r="E38695" s="135"/>
    </row>
    <row r="38699" ht="12.75">
      <c r="E38699" s="135"/>
    </row>
    <row r="38703" ht="12.75">
      <c r="E38703" s="135"/>
    </row>
    <row r="38707" ht="12.75">
      <c r="E38707" s="135"/>
    </row>
    <row r="38711" ht="12.75">
      <c r="E38711" s="135"/>
    </row>
    <row r="38715" ht="12.75">
      <c r="E38715" s="135"/>
    </row>
    <row r="38719" ht="12.75">
      <c r="E38719" s="135"/>
    </row>
    <row r="38723" ht="12.75">
      <c r="E38723" s="135"/>
    </row>
    <row r="38727" ht="12.75">
      <c r="E38727" s="135"/>
    </row>
    <row r="38731" ht="12.75">
      <c r="E38731" s="135"/>
    </row>
    <row r="38735" ht="12.75">
      <c r="E38735" s="135"/>
    </row>
    <row r="38739" ht="12.75">
      <c r="E38739" s="135"/>
    </row>
    <row r="38743" ht="12.75">
      <c r="E38743" s="135"/>
    </row>
    <row r="38747" ht="12.75">
      <c r="E38747" s="135"/>
    </row>
    <row r="38751" ht="12.75">
      <c r="E38751" s="135"/>
    </row>
    <row r="38755" ht="12.75">
      <c r="E38755" s="135"/>
    </row>
    <row r="38759" ht="12.75">
      <c r="E38759" s="135"/>
    </row>
    <row r="38763" ht="12.75">
      <c r="E38763" s="135"/>
    </row>
    <row r="38767" ht="12.75">
      <c r="E38767" s="135"/>
    </row>
    <row r="38771" ht="12.75">
      <c r="E38771" s="135"/>
    </row>
    <row r="38775" ht="12.75">
      <c r="E38775" s="135"/>
    </row>
    <row r="38779" ht="12.75">
      <c r="E38779" s="135"/>
    </row>
    <row r="38783" ht="12.75">
      <c r="E38783" s="135"/>
    </row>
    <row r="38787" ht="12.75">
      <c r="E38787" s="135"/>
    </row>
    <row r="38791" ht="12.75">
      <c r="E38791" s="135"/>
    </row>
    <row r="38795" ht="12.75">
      <c r="E38795" s="135"/>
    </row>
    <row r="38799" ht="12.75">
      <c r="E38799" s="135"/>
    </row>
    <row r="38803" ht="12.75">
      <c r="E38803" s="135"/>
    </row>
    <row r="38807" ht="12.75">
      <c r="E38807" s="135"/>
    </row>
    <row r="38811" ht="12.75">
      <c r="E38811" s="135"/>
    </row>
    <row r="38815" ht="12.75">
      <c r="E38815" s="135"/>
    </row>
    <row r="38819" ht="12.75">
      <c r="E38819" s="135"/>
    </row>
    <row r="38823" ht="12.75">
      <c r="E38823" s="135"/>
    </row>
    <row r="38827" ht="12.75">
      <c r="E38827" s="135"/>
    </row>
    <row r="38831" ht="12.75">
      <c r="E38831" s="135"/>
    </row>
    <row r="38835" ht="12.75">
      <c r="E38835" s="135"/>
    </row>
    <row r="38839" ht="12.75">
      <c r="E38839" s="135"/>
    </row>
    <row r="38843" ht="12.75">
      <c r="E38843" s="135"/>
    </row>
    <row r="38847" ht="12.75">
      <c r="E38847" s="135"/>
    </row>
    <row r="38851" ht="12.75">
      <c r="E38851" s="135"/>
    </row>
    <row r="38855" ht="12.75">
      <c r="E38855" s="135"/>
    </row>
    <row r="38859" ht="12.75">
      <c r="E38859" s="135"/>
    </row>
    <row r="38863" ht="12.75">
      <c r="E38863" s="135"/>
    </row>
    <row r="38867" ht="12.75">
      <c r="E38867" s="135"/>
    </row>
    <row r="38871" ht="12.75">
      <c r="E38871" s="135"/>
    </row>
    <row r="38875" ht="12.75">
      <c r="E38875" s="135"/>
    </row>
    <row r="38879" ht="12.75">
      <c r="E38879" s="135"/>
    </row>
    <row r="38883" ht="12.75">
      <c r="E38883" s="135"/>
    </row>
    <row r="38887" ht="12.75">
      <c r="E38887" s="135"/>
    </row>
    <row r="38891" ht="12.75">
      <c r="E38891" s="135"/>
    </row>
    <row r="38895" ht="12.75">
      <c r="E38895" s="135"/>
    </row>
    <row r="38899" ht="12.75">
      <c r="E38899" s="135"/>
    </row>
    <row r="38903" ht="12.75">
      <c r="E38903" s="135"/>
    </row>
    <row r="38907" ht="12.75">
      <c r="E38907" s="135"/>
    </row>
    <row r="38911" ht="12.75">
      <c r="E38911" s="135"/>
    </row>
    <row r="38915" ht="12.75">
      <c r="E38915" s="135"/>
    </row>
    <row r="38919" ht="12.75">
      <c r="E38919" s="135"/>
    </row>
    <row r="38923" ht="12.75">
      <c r="E38923" s="135"/>
    </row>
    <row r="38927" ht="12.75">
      <c r="E38927" s="135"/>
    </row>
    <row r="38931" ht="12.75">
      <c r="E38931" s="135"/>
    </row>
    <row r="38935" ht="12.75">
      <c r="E38935" s="135"/>
    </row>
    <row r="38939" ht="12.75">
      <c r="E38939" s="135"/>
    </row>
    <row r="38943" ht="12.75">
      <c r="E38943" s="135"/>
    </row>
    <row r="38947" ht="12.75">
      <c r="E38947" s="135"/>
    </row>
    <row r="38951" ht="12.75">
      <c r="E38951" s="135"/>
    </row>
    <row r="38955" ht="12.75">
      <c r="E38955" s="135"/>
    </row>
    <row r="38959" ht="12.75">
      <c r="E38959" s="135"/>
    </row>
    <row r="38963" ht="12.75">
      <c r="E38963" s="135"/>
    </row>
    <row r="38967" ht="12.75">
      <c r="E38967" s="135"/>
    </row>
    <row r="38971" ht="12.75">
      <c r="E38971" s="135"/>
    </row>
    <row r="38975" ht="12.75">
      <c r="E38975" s="135"/>
    </row>
    <row r="38979" ht="12.75">
      <c r="E38979" s="135"/>
    </row>
    <row r="38983" ht="12.75">
      <c r="E38983" s="135"/>
    </row>
    <row r="38987" ht="12.75">
      <c r="E38987" s="135"/>
    </row>
    <row r="38991" ht="12.75">
      <c r="E38991" s="135"/>
    </row>
    <row r="38995" ht="12.75">
      <c r="E38995" s="135"/>
    </row>
    <row r="38999" ht="12.75">
      <c r="E38999" s="135"/>
    </row>
    <row r="39003" ht="12.75">
      <c r="E39003" s="135"/>
    </row>
    <row r="39007" ht="12.75">
      <c r="E39007" s="135"/>
    </row>
    <row r="39011" ht="12.75">
      <c r="E39011" s="135"/>
    </row>
    <row r="39015" ht="12.75">
      <c r="E39015" s="135"/>
    </row>
    <row r="39019" ht="12.75">
      <c r="E39019" s="135"/>
    </row>
    <row r="39023" ht="12.75">
      <c r="E39023" s="135"/>
    </row>
    <row r="39027" ht="12.75">
      <c r="E39027" s="135"/>
    </row>
    <row r="39031" ht="12.75">
      <c r="E39031" s="135"/>
    </row>
    <row r="39035" ht="12.75">
      <c r="E39035" s="135"/>
    </row>
    <row r="39039" ht="12.75">
      <c r="E39039" s="135"/>
    </row>
    <row r="39043" ht="12.75">
      <c r="E39043" s="135"/>
    </row>
    <row r="39047" ht="12.75">
      <c r="E39047" s="135"/>
    </row>
    <row r="39051" ht="12.75">
      <c r="E39051" s="135"/>
    </row>
    <row r="39055" ht="12.75">
      <c r="E39055" s="135"/>
    </row>
    <row r="39059" ht="12.75">
      <c r="E39059" s="135"/>
    </row>
    <row r="39063" ht="12.75">
      <c r="E39063" s="135"/>
    </row>
    <row r="39067" ht="12.75">
      <c r="E39067" s="135"/>
    </row>
    <row r="39071" ht="12.75">
      <c r="E39071" s="135"/>
    </row>
    <row r="39075" ht="12.75">
      <c r="E39075" s="135"/>
    </row>
    <row r="39079" ht="12.75">
      <c r="E39079" s="135"/>
    </row>
    <row r="39083" ht="12.75">
      <c r="E39083" s="135"/>
    </row>
    <row r="39087" ht="12.75">
      <c r="E39087" s="135"/>
    </row>
    <row r="39091" ht="12.75">
      <c r="E39091" s="135"/>
    </row>
    <row r="39095" ht="12.75">
      <c r="E39095" s="135"/>
    </row>
    <row r="39099" ht="12.75">
      <c r="E39099" s="135"/>
    </row>
    <row r="39103" ht="12.75">
      <c r="E39103" s="135"/>
    </row>
    <row r="39107" ht="12.75">
      <c r="E39107" s="135"/>
    </row>
    <row r="39111" ht="12.75">
      <c r="E39111" s="135"/>
    </row>
    <row r="39115" ht="12.75">
      <c r="E39115" s="135"/>
    </row>
    <row r="39119" ht="12.75">
      <c r="E39119" s="135"/>
    </row>
    <row r="39123" ht="12.75">
      <c r="E39123" s="135"/>
    </row>
    <row r="39127" ht="12.75">
      <c r="E39127" s="135"/>
    </row>
    <row r="39131" ht="12.75">
      <c r="E39131" s="135"/>
    </row>
    <row r="39135" ht="12.75">
      <c r="E39135" s="135"/>
    </row>
    <row r="39139" ht="12.75">
      <c r="E39139" s="135"/>
    </row>
    <row r="39143" ht="12.75">
      <c r="E39143" s="135"/>
    </row>
    <row r="39147" ht="12.75">
      <c r="E39147" s="135"/>
    </row>
    <row r="39151" ht="12.75">
      <c r="E39151" s="135"/>
    </row>
    <row r="39155" ht="12.75">
      <c r="E39155" s="135"/>
    </row>
    <row r="39159" ht="12.75">
      <c r="E39159" s="135"/>
    </row>
    <row r="39163" ht="12.75">
      <c r="E39163" s="135"/>
    </row>
    <row r="39167" ht="12.75">
      <c r="E39167" s="135"/>
    </row>
    <row r="39171" ht="12.75">
      <c r="E39171" s="135"/>
    </row>
    <row r="39175" ht="12.75">
      <c r="E39175" s="135"/>
    </row>
    <row r="39179" ht="12.75">
      <c r="E39179" s="135"/>
    </row>
    <row r="39183" ht="12.75">
      <c r="E39183" s="135"/>
    </row>
    <row r="39187" ht="12.75">
      <c r="E39187" s="135"/>
    </row>
    <row r="39191" ht="12.75">
      <c r="E39191" s="135"/>
    </row>
    <row r="39195" ht="12.75">
      <c r="E39195" s="135"/>
    </row>
    <row r="39199" ht="12.75">
      <c r="E39199" s="135"/>
    </row>
    <row r="39203" ht="12.75">
      <c r="E39203" s="135"/>
    </row>
    <row r="39207" ht="12.75">
      <c r="E39207" s="135"/>
    </row>
    <row r="39211" ht="12.75">
      <c r="E39211" s="135"/>
    </row>
    <row r="39215" ht="12.75">
      <c r="E39215" s="135"/>
    </row>
    <row r="39219" ht="12.75">
      <c r="E39219" s="135"/>
    </row>
    <row r="39223" ht="12.75">
      <c r="E39223" s="135"/>
    </row>
    <row r="39227" ht="12.75">
      <c r="E39227" s="135"/>
    </row>
    <row r="39231" ht="12.75">
      <c r="E39231" s="135"/>
    </row>
    <row r="39235" ht="12.75">
      <c r="E39235" s="135"/>
    </row>
    <row r="39239" ht="12.75">
      <c r="E39239" s="135"/>
    </row>
    <row r="39243" ht="12.75">
      <c r="E39243" s="135"/>
    </row>
    <row r="39247" ht="12.75">
      <c r="E39247" s="135"/>
    </row>
    <row r="39251" ht="12.75">
      <c r="E39251" s="135"/>
    </row>
    <row r="39255" ht="12.75">
      <c r="E39255" s="135"/>
    </row>
    <row r="39259" ht="12.75">
      <c r="E39259" s="135"/>
    </row>
    <row r="39263" ht="12.75">
      <c r="E39263" s="135"/>
    </row>
    <row r="39267" ht="12.75">
      <c r="E39267" s="135"/>
    </row>
    <row r="39271" ht="12.75">
      <c r="E39271" s="135"/>
    </row>
    <row r="39275" ht="12.75">
      <c r="E39275" s="135"/>
    </row>
    <row r="39279" ht="12.75">
      <c r="E39279" s="135"/>
    </row>
    <row r="39283" ht="12.75">
      <c r="E39283" s="135"/>
    </row>
    <row r="39287" ht="12.75">
      <c r="E39287" s="135"/>
    </row>
    <row r="39291" ht="12.75">
      <c r="E39291" s="135"/>
    </row>
    <row r="39295" ht="12.75">
      <c r="E39295" s="135"/>
    </row>
    <row r="39299" ht="12.75">
      <c r="E39299" s="135"/>
    </row>
    <row r="39303" ht="12.75">
      <c r="E39303" s="135"/>
    </row>
    <row r="39307" ht="12.75">
      <c r="E39307" s="135"/>
    </row>
    <row r="39311" ht="12.75">
      <c r="E39311" s="135"/>
    </row>
    <row r="39315" ht="12.75">
      <c r="E39315" s="135"/>
    </row>
    <row r="39319" ht="12.75">
      <c r="E39319" s="135"/>
    </row>
    <row r="39323" ht="12.75">
      <c r="E39323" s="135"/>
    </row>
    <row r="39327" ht="12.75">
      <c r="E39327" s="135"/>
    </row>
    <row r="39331" ht="12.75">
      <c r="E39331" s="135"/>
    </row>
    <row r="39335" ht="12.75">
      <c r="E39335" s="135"/>
    </row>
    <row r="39339" ht="12.75">
      <c r="E39339" s="135"/>
    </row>
    <row r="39343" ht="12.75">
      <c r="E39343" s="135"/>
    </row>
    <row r="39347" ht="12.75">
      <c r="E39347" s="135"/>
    </row>
    <row r="39351" ht="12.75">
      <c r="E39351" s="135"/>
    </row>
    <row r="39355" ht="12.75">
      <c r="E39355" s="135"/>
    </row>
    <row r="39359" ht="12.75">
      <c r="E39359" s="135"/>
    </row>
    <row r="39363" ht="12.75">
      <c r="E39363" s="135"/>
    </row>
    <row r="39367" ht="12.75">
      <c r="E39367" s="135"/>
    </row>
    <row r="39371" ht="12.75">
      <c r="E39371" s="135"/>
    </row>
    <row r="39375" ht="12.75">
      <c r="E39375" s="135"/>
    </row>
    <row r="39379" ht="12.75">
      <c r="E39379" s="135"/>
    </row>
    <row r="39383" ht="12.75">
      <c r="E39383" s="135"/>
    </row>
    <row r="39387" ht="12.75">
      <c r="E39387" s="135"/>
    </row>
    <row r="39391" ht="12.75">
      <c r="E39391" s="135"/>
    </row>
    <row r="39395" ht="12.75">
      <c r="E39395" s="135"/>
    </row>
    <row r="39399" ht="12.75">
      <c r="E39399" s="135"/>
    </row>
    <row r="39403" ht="12.75">
      <c r="E39403" s="135"/>
    </row>
    <row r="39407" ht="12.75">
      <c r="E39407" s="135"/>
    </row>
    <row r="39411" ht="12.75">
      <c r="E39411" s="135"/>
    </row>
    <row r="39415" ht="12.75">
      <c r="E39415" s="135"/>
    </row>
    <row r="39419" ht="12.75">
      <c r="E39419" s="135"/>
    </row>
    <row r="39423" ht="12.75">
      <c r="E39423" s="135"/>
    </row>
    <row r="39427" ht="12.75">
      <c r="E39427" s="135"/>
    </row>
    <row r="39431" ht="12.75">
      <c r="E39431" s="135"/>
    </row>
    <row r="39435" ht="12.75">
      <c r="E39435" s="135"/>
    </row>
    <row r="39439" ht="12.75">
      <c r="E39439" s="135"/>
    </row>
    <row r="39443" ht="12.75">
      <c r="E39443" s="135"/>
    </row>
    <row r="39447" ht="12.75">
      <c r="E39447" s="135"/>
    </row>
    <row r="39451" ht="12.75">
      <c r="E39451" s="135"/>
    </row>
    <row r="39455" ht="12.75">
      <c r="E39455" s="135"/>
    </row>
    <row r="39459" ht="12.75">
      <c r="E39459" s="135"/>
    </row>
    <row r="39463" ht="12.75">
      <c r="E39463" s="135"/>
    </row>
    <row r="39467" ht="12.75">
      <c r="E39467" s="135"/>
    </row>
    <row r="39471" ht="12.75">
      <c r="E39471" s="135"/>
    </row>
    <row r="39475" ht="12.75">
      <c r="E39475" s="135"/>
    </row>
    <row r="39479" ht="12.75">
      <c r="E39479" s="135"/>
    </row>
    <row r="39483" ht="12.75">
      <c r="E39483" s="135"/>
    </row>
    <row r="39487" ht="12.75">
      <c r="E39487" s="135"/>
    </row>
    <row r="39491" ht="12.75">
      <c r="E39491" s="135"/>
    </row>
    <row r="39495" ht="12.75">
      <c r="E39495" s="135"/>
    </row>
    <row r="39499" ht="12.75">
      <c r="E39499" s="135"/>
    </row>
    <row r="39503" ht="12.75">
      <c r="E39503" s="135"/>
    </row>
    <row r="39507" ht="12.75">
      <c r="E39507" s="135"/>
    </row>
    <row r="39511" ht="12.75">
      <c r="E39511" s="135"/>
    </row>
    <row r="39515" ht="12.75">
      <c r="E39515" s="135"/>
    </row>
    <row r="39519" ht="12.75">
      <c r="E39519" s="135"/>
    </row>
    <row r="39523" ht="12.75">
      <c r="E39523" s="135"/>
    </row>
    <row r="39527" ht="12.75">
      <c r="E39527" s="135"/>
    </row>
    <row r="39531" ht="12.75">
      <c r="E39531" s="135"/>
    </row>
    <row r="39535" ht="12.75">
      <c r="E39535" s="135"/>
    </row>
    <row r="39539" ht="12.75">
      <c r="E39539" s="135"/>
    </row>
    <row r="39543" ht="12.75">
      <c r="E39543" s="135"/>
    </row>
    <row r="39547" ht="12.75">
      <c r="E39547" s="135"/>
    </row>
    <row r="39551" ht="12.75">
      <c r="E39551" s="135"/>
    </row>
    <row r="39555" ht="12.75">
      <c r="E39555" s="135"/>
    </row>
    <row r="39559" ht="12.75">
      <c r="E39559" s="135"/>
    </row>
    <row r="39563" ht="12.75">
      <c r="E39563" s="135"/>
    </row>
    <row r="39567" ht="12.75">
      <c r="E39567" s="135"/>
    </row>
    <row r="39571" ht="12.75">
      <c r="E39571" s="135"/>
    </row>
    <row r="39575" ht="12.75">
      <c r="E39575" s="135"/>
    </row>
    <row r="39579" ht="12.75">
      <c r="E39579" s="135"/>
    </row>
    <row r="39583" ht="12.75">
      <c r="E39583" s="135"/>
    </row>
    <row r="39587" ht="12.75">
      <c r="E39587" s="135"/>
    </row>
    <row r="39591" ht="12.75">
      <c r="E39591" s="135"/>
    </row>
    <row r="39595" ht="12.75">
      <c r="E39595" s="135"/>
    </row>
    <row r="39599" ht="12.75">
      <c r="E39599" s="135"/>
    </row>
    <row r="39603" ht="12.75">
      <c r="E39603" s="135"/>
    </row>
    <row r="39607" ht="12.75">
      <c r="E39607" s="135"/>
    </row>
    <row r="39611" ht="12.75">
      <c r="E39611" s="135"/>
    </row>
    <row r="39615" ht="12.75">
      <c r="E39615" s="135"/>
    </row>
    <row r="39619" ht="12.75">
      <c r="E39619" s="135"/>
    </row>
    <row r="39623" ht="12.75">
      <c r="E39623" s="135"/>
    </row>
    <row r="39627" ht="12.75">
      <c r="E39627" s="135"/>
    </row>
    <row r="39631" ht="12.75">
      <c r="E39631" s="135"/>
    </row>
    <row r="39635" ht="12.75">
      <c r="E39635" s="135"/>
    </row>
    <row r="39639" ht="12.75">
      <c r="E39639" s="135"/>
    </row>
    <row r="39643" ht="12.75">
      <c r="E39643" s="135"/>
    </row>
    <row r="39647" ht="12.75">
      <c r="E39647" s="135"/>
    </row>
    <row r="39651" ht="12.75">
      <c r="E39651" s="135"/>
    </row>
    <row r="39655" ht="12.75">
      <c r="E39655" s="135"/>
    </row>
    <row r="39659" ht="12.75">
      <c r="E39659" s="135"/>
    </row>
    <row r="39663" ht="12.75">
      <c r="E39663" s="135"/>
    </row>
    <row r="39667" ht="12.75">
      <c r="E39667" s="135"/>
    </row>
    <row r="39671" ht="12.75">
      <c r="E39671" s="135"/>
    </row>
    <row r="39675" ht="12.75">
      <c r="E39675" s="135"/>
    </row>
    <row r="39679" ht="12.75">
      <c r="E39679" s="135"/>
    </row>
    <row r="39683" ht="12.75">
      <c r="E39683" s="135"/>
    </row>
    <row r="39687" ht="12.75">
      <c r="E39687" s="135"/>
    </row>
    <row r="39691" ht="12.75">
      <c r="E39691" s="135"/>
    </row>
    <row r="39695" ht="12.75">
      <c r="E39695" s="135"/>
    </row>
    <row r="39699" ht="12.75">
      <c r="E39699" s="135"/>
    </row>
    <row r="39703" ht="12.75">
      <c r="E39703" s="135"/>
    </row>
    <row r="39707" ht="12.75">
      <c r="E39707" s="135"/>
    </row>
    <row r="39711" ht="12.75">
      <c r="E39711" s="135"/>
    </row>
    <row r="39715" ht="12.75">
      <c r="E39715" s="135"/>
    </row>
    <row r="39719" ht="12.75">
      <c r="E39719" s="135"/>
    </row>
    <row r="39723" ht="12.75">
      <c r="E39723" s="135"/>
    </row>
    <row r="39727" ht="12.75">
      <c r="E39727" s="135"/>
    </row>
    <row r="39731" ht="12.75">
      <c r="E39731" s="135"/>
    </row>
    <row r="39735" ht="12.75">
      <c r="E39735" s="135"/>
    </row>
    <row r="39739" ht="12.75">
      <c r="E39739" s="135"/>
    </row>
    <row r="39743" ht="12.75">
      <c r="E39743" s="135"/>
    </row>
    <row r="39747" ht="12.75">
      <c r="E39747" s="135"/>
    </row>
    <row r="39751" ht="12.75">
      <c r="E39751" s="135"/>
    </row>
    <row r="39755" ht="12.75">
      <c r="E39755" s="135"/>
    </row>
    <row r="39759" ht="12.75">
      <c r="E39759" s="135"/>
    </row>
    <row r="39763" ht="12.75">
      <c r="E39763" s="135"/>
    </row>
    <row r="39767" ht="12.75">
      <c r="E39767" s="135"/>
    </row>
    <row r="39771" ht="12.75">
      <c r="E39771" s="135"/>
    </row>
    <row r="39775" ht="12.75">
      <c r="E39775" s="135"/>
    </row>
    <row r="39779" ht="12.75">
      <c r="E39779" s="135"/>
    </row>
    <row r="39783" ht="12.75">
      <c r="E39783" s="135"/>
    </row>
    <row r="39787" ht="12.75">
      <c r="E39787" s="135"/>
    </row>
    <row r="39791" ht="12.75">
      <c r="E39791" s="135"/>
    </row>
    <row r="39795" ht="12.75">
      <c r="E39795" s="135"/>
    </row>
    <row r="39799" ht="12.75">
      <c r="E39799" s="135"/>
    </row>
    <row r="39803" ht="12.75">
      <c r="E39803" s="135"/>
    </row>
    <row r="39807" ht="12.75">
      <c r="E39807" s="135"/>
    </row>
    <row r="39811" ht="12.75">
      <c r="E39811" s="135"/>
    </row>
    <row r="39815" ht="12.75">
      <c r="E39815" s="135"/>
    </row>
    <row r="39819" ht="12.75">
      <c r="E39819" s="135"/>
    </row>
    <row r="39823" ht="12.75">
      <c r="E39823" s="135"/>
    </row>
    <row r="39827" ht="12.75">
      <c r="E39827" s="135"/>
    </row>
    <row r="39831" ht="12.75">
      <c r="E39831" s="135"/>
    </row>
    <row r="39835" ht="12.75">
      <c r="E39835" s="135"/>
    </row>
    <row r="39839" ht="12.75">
      <c r="E39839" s="135"/>
    </row>
    <row r="39843" ht="12.75">
      <c r="E39843" s="135"/>
    </row>
    <row r="39847" ht="12.75">
      <c r="E39847" s="135"/>
    </row>
    <row r="39851" ht="12.75">
      <c r="E39851" s="135"/>
    </row>
    <row r="39855" ht="12.75">
      <c r="E39855" s="135"/>
    </row>
    <row r="39859" ht="12.75">
      <c r="E39859" s="135"/>
    </row>
    <row r="39863" ht="12.75">
      <c r="E39863" s="135"/>
    </row>
    <row r="39867" ht="12.75">
      <c r="E39867" s="135"/>
    </row>
    <row r="39871" ht="12.75">
      <c r="E39871" s="135"/>
    </row>
    <row r="39875" ht="12.75">
      <c r="E39875" s="135"/>
    </row>
    <row r="39879" ht="12.75">
      <c r="E39879" s="135"/>
    </row>
    <row r="39883" ht="12.75">
      <c r="E39883" s="135"/>
    </row>
    <row r="39887" ht="12.75">
      <c r="E39887" s="135"/>
    </row>
    <row r="39891" ht="12.75">
      <c r="E39891" s="135"/>
    </row>
    <row r="39895" ht="12.75">
      <c r="E39895" s="135"/>
    </row>
    <row r="39899" ht="12.75">
      <c r="E39899" s="135"/>
    </row>
    <row r="39903" ht="12.75">
      <c r="E39903" s="135"/>
    </row>
    <row r="39907" ht="12.75">
      <c r="E39907" s="135"/>
    </row>
    <row r="39911" ht="12.75">
      <c r="E39911" s="135"/>
    </row>
    <row r="39915" ht="12.75">
      <c r="E39915" s="135"/>
    </row>
    <row r="39919" ht="12.75">
      <c r="E39919" s="135"/>
    </row>
    <row r="39923" ht="12.75">
      <c r="E39923" s="135"/>
    </row>
    <row r="39927" ht="12.75">
      <c r="E39927" s="135"/>
    </row>
    <row r="39931" ht="12.75">
      <c r="E39931" s="135"/>
    </row>
    <row r="39935" ht="12.75">
      <c r="E39935" s="135"/>
    </row>
    <row r="39939" ht="12.75">
      <c r="E39939" s="135"/>
    </row>
    <row r="39943" ht="12.75">
      <c r="E39943" s="135"/>
    </row>
    <row r="39947" ht="12.75">
      <c r="E39947" s="135"/>
    </row>
    <row r="39951" ht="12.75">
      <c r="E39951" s="135"/>
    </row>
    <row r="39955" ht="12.75">
      <c r="E39955" s="135"/>
    </row>
    <row r="39959" ht="12.75">
      <c r="E39959" s="135"/>
    </row>
    <row r="39963" ht="12.75">
      <c r="E39963" s="135"/>
    </row>
    <row r="39967" ht="12.75">
      <c r="E39967" s="135"/>
    </row>
    <row r="39971" ht="12.75">
      <c r="E39971" s="135"/>
    </row>
    <row r="39975" ht="12.75">
      <c r="E39975" s="135"/>
    </row>
    <row r="39979" ht="12.75">
      <c r="E39979" s="135"/>
    </row>
    <row r="39983" ht="12.75">
      <c r="E39983" s="135"/>
    </row>
    <row r="39987" ht="12.75">
      <c r="E39987" s="135"/>
    </row>
    <row r="39991" ht="12.75">
      <c r="E39991" s="135"/>
    </row>
    <row r="39995" ht="12.75">
      <c r="E39995" s="135"/>
    </row>
    <row r="39999" ht="12.75">
      <c r="E39999" s="135"/>
    </row>
    <row r="40003" ht="12.75">
      <c r="E40003" s="135"/>
    </row>
    <row r="40007" ht="12.75">
      <c r="E40007" s="135"/>
    </row>
    <row r="40011" ht="12.75">
      <c r="E40011" s="135"/>
    </row>
    <row r="40015" ht="12.75">
      <c r="E40015" s="135"/>
    </row>
    <row r="40019" ht="12.75">
      <c r="E40019" s="135"/>
    </row>
    <row r="40023" ht="12.75">
      <c r="E40023" s="135"/>
    </row>
    <row r="40027" ht="12.75">
      <c r="E40027" s="135"/>
    </row>
    <row r="40031" ht="12.75">
      <c r="E40031" s="135"/>
    </row>
    <row r="40035" ht="12.75">
      <c r="E40035" s="135"/>
    </row>
    <row r="40039" ht="12.75">
      <c r="E40039" s="135"/>
    </row>
    <row r="40043" ht="12.75">
      <c r="E40043" s="135"/>
    </row>
    <row r="40047" ht="12.75">
      <c r="E40047" s="135"/>
    </row>
    <row r="40051" ht="12.75">
      <c r="E40051" s="135"/>
    </row>
    <row r="40055" ht="12.75">
      <c r="E40055" s="135"/>
    </row>
    <row r="40059" ht="12.75">
      <c r="E40059" s="135"/>
    </row>
    <row r="40063" ht="12.75">
      <c r="E40063" s="135"/>
    </row>
    <row r="40067" ht="12.75">
      <c r="E40067" s="135"/>
    </row>
    <row r="40071" ht="12.75">
      <c r="E40071" s="135"/>
    </row>
    <row r="40075" ht="12.75">
      <c r="E40075" s="135"/>
    </row>
    <row r="40079" ht="12.75">
      <c r="E40079" s="135"/>
    </row>
    <row r="40083" ht="12.75">
      <c r="E40083" s="135"/>
    </row>
    <row r="40087" ht="12.75">
      <c r="E40087" s="135"/>
    </row>
    <row r="40091" ht="12.75">
      <c r="E40091" s="135"/>
    </row>
    <row r="40095" ht="12.75">
      <c r="E40095" s="135"/>
    </row>
    <row r="40099" ht="12.75">
      <c r="E40099" s="135"/>
    </row>
    <row r="40103" ht="12.75">
      <c r="E40103" s="135"/>
    </row>
    <row r="40107" ht="12.75">
      <c r="E40107" s="135"/>
    </row>
    <row r="40111" ht="12.75">
      <c r="E40111" s="135"/>
    </row>
    <row r="40115" ht="12.75">
      <c r="E40115" s="135"/>
    </row>
    <row r="40119" ht="12.75">
      <c r="E40119" s="135"/>
    </row>
    <row r="40123" ht="12.75">
      <c r="E40123" s="135"/>
    </row>
    <row r="40127" ht="12.75">
      <c r="E40127" s="135"/>
    </row>
    <row r="40131" ht="12.75">
      <c r="E40131" s="135"/>
    </row>
    <row r="40135" ht="12.75">
      <c r="E40135" s="135"/>
    </row>
    <row r="40139" ht="12.75">
      <c r="E40139" s="135"/>
    </row>
    <row r="40143" ht="12.75">
      <c r="E40143" s="135"/>
    </row>
    <row r="40147" ht="12.75">
      <c r="E40147" s="135"/>
    </row>
    <row r="40151" ht="12.75">
      <c r="E40151" s="135"/>
    </row>
    <row r="40155" ht="12.75">
      <c r="E40155" s="135"/>
    </row>
    <row r="40159" ht="12.75">
      <c r="E40159" s="135"/>
    </row>
    <row r="40163" ht="12.75">
      <c r="E40163" s="135"/>
    </row>
    <row r="40167" ht="12.75">
      <c r="E40167" s="135"/>
    </row>
    <row r="40171" ht="12.75">
      <c r="E40171" s="135"/>
    </row>
    <row r="40175" ht="12.75">
      <c r="E40175" s="135"/>
    </row>
    <row r="40179" ht="12.75">
      <c r="E40179" s="135"/>
    </row>
    <row r="40183" ht="12.75">
      <c r="E40183" s="135"/>
    </row>
    <row r="40187" ht="12.75">
      <c r="E40187" s="135"/>
    </row>
    <row r="40191" ht="12.75">
      <c r="E40191" s="135"/>
    </row>
    <row r="40195" ht="12.75">
      <c r="E40195" s="135"/>
    </row>
    <row r="40199" ht="12.75">
      <c r="E40199" s="135"/>
    </row>
    <row r="40203" ht="12.75">
      <c r="E40203" s="135"/>
    </row>
    <row r="40207" ht="12.75">
      <c r="E40207" s="135"/>
    </row>
    <row r="40211" ht="12.75">
      <c r="E40211" s="135"/>
    </row>
    <row r="40215" ht="12.75">
      <c r="E40215" s="135"/>
    </row>
    <row r="40219" ht="12.75">
      <c r="E40219" s="135"/>
    </row>
    <row r="40223" ht="12.75">
      <c r="E40223" s="135"/>
    </row>
    <row r="40227" ht="12.75">
      <c r="E40227" s="135"/>
    </row>
    <row r="40231" ht="12.75">
      <c r="E40231" s="135"/>
    </row>
    <row r="40235" ht="12.75">
      <c r="E40235" s="135"/>
    </row>
    <row r="40239" ht="12.75">
      <c r="E40239" s="135"/>
    </row>
    <row r="40243" ht="12.75">
      <c r="E40243" s="135"/>
    </row>
    <row r="40247" ht="12.75">
      <c r="E40247" s="135"/>
    </row>
    <row r="40251" ht="12.75">
      <c r="E40251" s="135"/>
    </row>
    <row r="40255" ht="12.75">
      <c r="E40255" s="135"/>
    </row>
    <row r="40259" ht="12.75">
      <c r="E40259" s="135"/>
    </row>
    <row r="40263" ht="12.75">
      <c r="E40263" s="135"/>
    </row>
    <row r="40267" ht="12.75">
      <c r="E40267" s="135"/>
    </row>
    <row r="40271" ht="12.75">
      <c r="E40271" s="135"/>
    </row>
    <row r="40275" ht="12.75">
      <c r="E40275" s="135"/>
    </row>
    <row r="40279" ht="12.75">
      <c r="E40279" s="135"/>
    </row>
    <row r="40283" ht="12.75">
      <c r="E40283" s="135"/>
    </row>
    <row r="40287" ht="12.75">
      <c r="E40287" s="135"/>
    </row>
    <row r="40291" ht="12.75">
      <c r="E40291" s="135"/>
    </row>
    <row r="40295" ht="12.75">
      <c r="E40295" s="135"/>
    </row>
    <row r="40299" ht="12.75">
      <c r="E40299" s="135"/>
    </row>
    <row r="40303" ht="12.75">
      <c r="E40303" s="135"/>
    </row>
    <row r="40307" ht="12.75">
      <c r="E40307" s="135"/>
    </row>
    <row r="40311" ht="12.75">
      <c r="E40311" s="135"/>
    </row>
    <row r="40315" ht="12.75">
      <c r="E40315" s="135"/>
    </row>
    <row r="40319" ht="12.75">
      <c r="E40319" s="135"/>
    </row>
    <row r="40323" ht="12.75">
      <c r="E40323" s="135"/>
    </row>
    <row r="40327" ht="12.75">
      <c r="E40327" s="135"/>
    </row>
    <row r="40331" ht="12.75">
      <c r="E40331" s="135"/>
    </row>
    <row r="40335" ht="12.75">
      <c r="E40335" s="135"/>
    </row>
    <row r="40339" ht="12.75">
      <c r="E40339" s="135"/>
    </row>
    <row r="40343" ht="12.75">
      <c r="E40343" s="135"/>
    </row>
    <row r="40347" ht="12.75">
      <c r="E40347" s="135"/>
    </row>
    <row r="40351" ht="12.75">
      <c r="E40351" s="135"/>
    </row>
    <row r="40355" ht="12.75">
      <c r="E40355" s="135"/>
    </row>
    <row r="40359" ht="12.75">
      <c r="E40359" s="135"/>
    </row>
    <row r="40363" ht="12.75">
      <c r="E40363" s="135"/>
    </row>
    <row r="40367" ht="12.75">
      <c r="E40367" s="135"/>
    </row>
    <row r="40371" ht="12.75">
      <c r="E40371" s="135"/>
    </row>
    <row r="40375" ht="12.75">
      <c r="E40375" s="135"/>
    </row>
    <row r="40379" ht="12.75">
      <c r="E40379" s="135"/>
    </row>
    <row r="40383" ht="12.75">
      <c r="E40383" s="135"/>
    </row>
    <row r="40387" ht="12.75">
      <c r="E40387" s="135"/>
    </row>
    <row r="40391" ht="12.75">
      <c r="E40391" s="135"/>
    </row>
    <row r="40395" ht="12.75">
      <c r="E40395" s="135"/>
    </row>
    <row r="40399" ht="12.75">
      <c r="E40399" s="135"/>
    </row>
    <row r="40403" ht="12.75">
      <c r="E40403" s="135"/>
    </row>
    <row r="40407" ht="12.75">
      <c r="E40407" s="135"/>
    </row>
    <row r="40411" ht="12.75">
      <c r="E40411" s="135"/>
    </row>
    <row r="40415" ht="12.75">
      <c r="E40415" s="135"/>
    </row>
    <row r="40419" ht="12.75">
      <c r="E40419" s="135"/>
    </row>
    <row r="40423" ht="12.75">
      <c r="E40423" s="135"/>
    </row>
    <row r="40427" ht="12.75">
      <c r="E40427" s="135"/>
    </row>
    <row r="40431" ht="12.75">
      <c r="E40431" s="135"/>
    </row>
    <row r="40435" ht="12.75">
      <c r="E40435" s="135"/>
    </row>
    <row r="40439" ht="12.75">
      <c r="E40439" s="135"/>
    </row>
    <row r="40443" ht="12.75">
      <c r="E40443" s="135"/>
    </row>
    <row r="40447" ht="12.75">
      <c r="E40447" s="135"/>
    </row>
    <row r="40451" ht="12.75">
      <c r="E40451" s="135"/>
    </row>
    <row r="40455" ht="12.75">
      <c r="E40455" s="135"/>
    </row>
    <row r="40459" ht="12.75">
      <c r="E40459" s="135"/>
    </row>
    <row r="40463" ht="12.75">
      <c r="E40463" s="135"/>
    </row>
    <row r="40467" ht="12.75">
      <c r="E40467" s="135"/>
    </row>
    <row r="40471" ht="12.75">
      <c r="E40471" s="135"/>
    </row>
    <row r="40475" ht="12.75">
      <c r="E40475" s="135"/>
    </row>
    <row r="40479" ht="12.75">
      <c r="E40479" s="135"/>
    </row>
    <row r="40483" ht="12.75">
      <c r="E40483" s="135"/>
    </row>
    <row r="40487" ht="12.75">
      <c r="E40487" s="135"/>
    </row>
    <row r="40491" ht="12.75">
      <c r="E40491" s="135"/>
    </row>
    <row r="40495" ht="12.75">
      <c r="E40495" s="135"/>
    </row>
    <row r="40499" ht="12.75">
      <c r="E40499" s="135"/>
    </row>
    <row r="40503" ht="12.75">
      <c r="E40503" s="135"/>
    </row>
    <row r="40507" ht="12.75">
      <c r="E40507" s="135"/>
    </row>
    <row r="40511" ht="12.75">
      <c r="E40511" s="135"/>
    </row>
    <row r="40515" ht="12.75">
      <c r="E40515" s="135"/>
    </row>
    <row r="40519" ht="12.75">
      <c r="E40519" s="135"/>
    </row>
    <row r="40523" ht="12.75">
      <c r="E40523" s="135"/>
    </row>
    <row r="40527" ht="12.75">
      <c r="E40527" s="135"/>
    </row>
    <row r="40531" ht="12.75">
      <c r="E40531" s="135"/>
    </row>
    <row r="40535" ht="12.75">
      <c r="E40535" s="135"/>
    </row>
    <row r="40539" ht="12.75">
      <c r="E40539" s="135"/>
    </row>
    <row r="40543" ht="12.75">
      <c r="E40543" s="135"/>
    </row>
    <row r="40547" ht="12.75">
      <c r="E40547" s="135"/>
    </row>
    <row r="40551" ht="12.75">
      <c r="E40551" s="135"/>
    </row>
    <row r="40555" ht="12.75">
      <c r="E40555" s="135"/>
    </row>
    <row r="40559" ht="12.75">
      <c r="E40559" s="135"/>
    </row>
    <row r="40563" ht="12.75">
      <c r="E40563" s="135"/>
    </row>
    <row r="40567" ht="12.75">
      <c r="E40567" s="135"/>
    </row>
    <row r="40571" ht="12.75">
      <c r="E40571" s="135"/>
    </row>
    <row r="40575" ht="12.75">
      <c r="E40575" s="135"/>
    </row>
    <row r="40579" ht="12.75">
      <c r="E40579" s="135"/>
    </row>
    <row r="40583" ht="12.75">
      <c r="E40583" s="135"/>
    </row>
    <row r="40587" ht="12.75">
      <c r="E40587" s="135"/>
    </row>
    <row r="40591" ht="12.75">
      <c r="E40591" s="135"/>
    </row>
    <row r="40595" ht="12.75">
      <c r="E40595" s="135"/>
    </row>
    <row r="40599" ht="12.75">
      <c r="E40599" s="135"/>
    </row>
    <row r="40603" ht="12.75">
      <c r="E40603" s="135"/>
    </row>
    <row r="40607" ht="12.75">
      <c r="E40607" s="135"/>
    </row>
    <row r="40611" ht="12.75">
      <c r="E40611" s="135"/>
    </row>
    <row r="40615" ht="12.75">
      <c r="E40615" s="135"/>
    </row>
    <row r="40619" ht="12.75">
      <c r="E40619" s="135"/>
    </row>
    <row r="40623" ht="12.75">
      <c r="E40623" s="135"/>
    </row>
    <row r="40627" ht="12.75">
      <c r="E40627" s="135"/>
    </row>
    <row r="40631" ht="12.75">
      <c r="E40631" s="135"/>
    </row>
    <row r="40635" ht="12.75">
      <c r="E40635" s="135"/>
    </row>
    <row r="40639" ht="12.75">
      <c r="E40639" s="135"/>
    </row>
    <row r="40643" ht="12.75">
      <c r="E40643" s="135"/>
    </row>
    <row r="40647" ht="12.75">
      <c r="E40647" s="135"/>
    </row>
    <row r="40651" ht="12.75">
      <c r="E40651" s="135"/>
    </row>
    <row r="40655" ht="12.75">
      <c r="E40655" s="135"/>
    </row>
    <row r="40659" ht="12.75">
      <c r="E40659" s="135"/>
    </row>
    <row r="40663" ht="12.75">
      <c r="E40663" s="135"/>
    </row>
    <row r="40667" ht="12.75">
      <c r="E40667" s="135"/>
    </row>
    <row r="40671" ht="12.75">
      <c r="E40671" s="135"/>
    </row>
    <row r="40675" ht="12.75">
      <c r="E40675" s="135"/>
    </row>
    <row r="40679" ht="12.75">
      <c r="E40679" s="135"/>
    </row>
    <row r="40683" ht="12.75">
      <c r="E40683" s="135"/>
    </row>
    <row r="40687" ht="12.75">
      <c r="E40687" s="135"/>
    </row>
    <row r="40691" ht="12.75">
      <c r="E40691" s="135"/>
    </row>
    <row r="40695" ht="12.75">
      <c r="E40695" s="135"/>
    </row>
    <row r="40699" ht="12.75">
      <c r="E40699" s="135"/>
    </row>
    <row r="40703" ht="12.75">
      <c r="E40703" s="135"/>
    </row>
    <row r="40707" ht="12.75">
      <c r="E40707" s="135"/>
    </row>
    <row r="40711" ht="12.75">
      <c r="E40711" s="135"/>
    </row>
    <row r="40715" ht="12.75">
      <c r="E40715" s="135"/>
    </row>
    <row r="40719" ht="12.75">
      <c r="E40719" s="135"/>
    </row>
    <row r="40723" ht="12.75">
      <c r="E40723" s="135"/>
    </row>
    <row r="40727" ht="12.75">
      <c r="E40727" s="135"/>
    </row>
    <row r="40731" ht="12.75">
      <c r="E40731" s="135"/>
    </row>
    <row r="40735" ht="12.75">
      <c r="E40735" s="135"/>
    </row>
    <row r="40739" ht="12.75">
      <c r="E40739" s="135"/>
    </row>
    <row r="40743" ht="12.75">
      <c r="E40743" s="135"/>
    </row>
    <row r="40747" ht="12.75">
      <c r="E40747" s="135"/>
    </row>
    <row r="40751" ht="12.75">
      <c r="E40751" s="135"/>
    </row>
    <row r="40755" ht="12.75">
      <c r="E40755" s="135"/>
    </row>
    <row r="40759" ht="12.75">
      <c r="E40759" s="135"/>
    </row>
    <row r="40763" ht="12.75">
      <c r="E40763" s="135"/>
    </row>
    <row r="40767" ht="12.75">
      <c r="E40767" s="135"/>
    </row>
    <row r="40771" ht="12.75">
      <c r="E40771" s="135"/>
    </row>
    <row r="40775" ht="12.75">
      <c r="E40775" s="135"/>
    </row>
    <row r="40779" ht="12.75">
      <c r="E40779" s="135"/>
    </row>
    <row r="40783" ht="12.75">
      <c r="E40783" s="135"/>
    </row>
    <row r="40787" ht="12.75">
      <c r="E40787" s="135"/>
    </row>
    <row r="40791" ht="12.75">
      <c r="E40791" s="135"/>
    </row>
    <row r="40795" ht="12.75">
      <c r="E40795" s="135"/>
    </row>
    <row r="40799" ht="12.75">
      <c r="E40799" s="135"/>
    </row>
    <row r="40803" ht="12.75">
      <c r="E40803" s="135"/>
    </row>
    <row r="40807" ht="12.75">
      <c r="E40807" s="135"/>
    </row>
    <row r="40811" ht="12.75">
      <c r="E40811" s="135"/>
    </row>
    <row r="40815" ht="12.75">
      <c r="E40815" s="135"/>
    </row>
    <row r="40819" ht="12.75">
      <c r="E40819" s="135"/>
    </row>
    <row r="40823" ht="12.75">
      <c r="E40823" s="135"/>
    </row>
    <row r="40827" ht="12.75">
      <c r="E40827" s="135"/>
    </row>
    <row r="40831" ht="12.75">
      <c r="E40831" s="135"/>
    </row>
    <row r="40835" ht="12.75">
      <c r="E40835" s="135"/>
    </row>
    <row r="40839" ht="12.75">
      <c r="E40839" s="135"/>
    </row>
    <row r="40843" ht="12.75">
      <c r="E40843" s="135"/>
    </row>
    <row r="40847" ht="12.75">
      <c r="E40847" s="135"/>
    </row>
    <row r="40851" ht="12.75">
      <c r="E40851" s="135"/>
    </row>
    <row r="40855" ht="12.75">
      <c r="E40855" s="135"/>
    </row>
    <row r="40859" ht="12.75">
      <c r="E40859" s="135"/>
    </row>
    <row r="40863" ht="12.75">
      <c r="E40863" s="135"/>
    </row>
    <row r="40867" ht="12.75">
      <c r="E40867" s="135"/>
    </row>
    <row r="40871" ht="12.75">
      <c r="E40871" s="135"/>
    </row>
    <row r="40875" ht="12.75">
      <c r="E40875" s="135"/>
    </row>
    <row r="40879" ht="12.75">
      <c r="E40879" s="135"/>
    </row>
    <row r="40883" ht="12.75">
      <c r="E40883" s="135"/>
    </row>
    <row r="40887" ht="12.75">
      <c r="E40887" s="135"/>
    </row>
    <row r="40891" ht="12.75">
      <c r="E40891" s="135"/>
    </row>
    <row r="40895" ht="12.75">
      <c r="E40895" s="135"/>
    </row>
    <row r="40899" ht="12.75">
      <c r="E40899" s="135"/>
    </row>
    <row r="40903" ht="12.75">
      <c r="E40903" s="135"/>
    </row>
    <row r="40907" ht="12.75">
      <c r="E40907" s="135"/>
    </row>
    <row r="40911" ht="12.75">
      <c r="E40911" s="135"/>
    </row>
    <row r="40915" ht="12.75">
      <c r="E40915" s="135"/>
    </row>
    <row r="40919" ht="12.75">
      <c r="E40919" s="135"/>
    </row>
    <row r="40923" ht="12.75">
      <c r="E40923" s="135"/>
    </row>
    <row r="40927" ht="12.75">
      <c r="E40927" s="135"/>
    </row>
    <row r="40931" ht="12.75">
      <c r="E40931" s="135"/>
    </row>
    <row r="40935" ht="12.75">
      <c r="E40935" s="135"/>
    </row>
    <row r="40939" ht="12.75">
      <c r="E40939" s="135"/>
    </row>
    <row r="40943" ht="12.75">
      <c r="E40943" s="135"/>
    </row>
    <row r="40947" ht="12.75">
      <c r="E40947" s="135"/>
    </row>
    <row r="40951" ht="12.75">
      <c r="E40951" s="135"/>
    </row>
    <row r="40955" ht="12.75">
      <c r="E40955" s="135"/>
    </row>
    <row r="40959" ht="12.75">
      <c r="E40959" s="135"/>
    </row>
    <row r="40963" ht="12.75">
      <c r="E40963" s="135"/>
    </row>
    <row r="40967" ht="12.75">
      <c r="E40967" s="135"/>
    </row>
    <row r="40971" ht="12.75">
      <c r="E40971" s="135"/>
    </row>
    <row r="40975" ht="12.75">
      <c r="E40975" s="135"/>
    </row>
    <row r="40979" ht="12.75">
      <c r="E40979" s="135"/>
    </row>
    <row r="40983" ht="12.75">
      <c r="E40983" s="135"/>
    </row>
    <row r="40987" ht="12.75">
      <c r="E40987" s="135"/>
    </row>
    <row r="40991" ht="12.75">
      <c r="E40991" s="135"/>
    </row>
    <row r="40995" ht="12.75">
      <c r="E40995" s="135"/>
    </row>
    <row r="40999" ht="12.75">
      <c r="E40999" s="135"/>
    </row>
    <row r="41003" ht="12.75">
      <c r="E41003" s="135"/>
    </row>
    <row r="41007" ht="12.75">
      <c r="E41007" s="135"/>
    </row>
    <row r="41011" ht="12.75">
      <c r="E41011" s="135"/>
    </row>
    <row r="41015" ht="12.75">
      <c r="E41015" s="135"/>
    </row>
    <row r="41019" ht="12.75">
      <c r="E41019" s="135"/>
    </row>
    <row r="41023" ht="12.75">
      <c r="E41023" s="135"/>
    </row>
    <row r="41027" ht="12.75">
      <c r="E41027" s="135"/>
    </row>
    <row r="41031" ht="12.75">
      <c r="E41031" s="135"/>
    </row>
    <row r="41035" ht="12.75">
      <c r="E41035" s="135"/>
    </row>
    <row r="41039" ht="12.75">
      <c r="E41039" s="135"/>
    </row>
    <row r="41043" ht="12.75">
      <c r="E41043" s="135"/>
    </row>
    <row r="41047" ht="12.75">
      <c r="E41047" s="135"/>
    </row>
    <row r="41051" ht="12.75">
      <c r="E41051" s="135"/>
    </row>
    <row r="41055" ht="12.75">
      <c r="E41055" s="135"/>
    </row>
    <row r="41059" ht="12.75">
      <c r="E41059" s="135"/>
    </row>
    <row r="41063" ht="12.75">
      <c r="E41063" s="135"/>
    </row>
    <row r="41067" ht="12.75">
      <c r="E41067" s="135"/>
    </row>
    <row r="41071" ht="12.75">
      <c r="E41071" s="135"/>
    </row>
    <row r="41075" ht="12.75">
      <c r="E41075" s="135"/>
    </row>
    <row r="41079" ht="12.75">
      <c r="E41079" s="135"/>
    </row>
    <row r="41083" ht="12.75">
      <c r="E41083" s="135"/>
    </row>
    <row r="41087" ht="12.75">
      <c r="E41087" s="135"/>
    </row>
    <row r="41091" ht="12.75">
      <c r="E41091" s="135"/>
    </row>
    <row r="41095" ht="12.75">
      <c r="E41095" s="135"/>
    </row>
    <row r="41099" ht="12.75">
      <c r="E41099" s="135"/>
    </row>
    <row r="41103" ht="12.75">
      <c r="E41103" s="135"/>
    </row>
    <row r="41107" ht="12.75">
      <c r="E41107" s="135"/>
    </row>
    <row r="41111" ht="12.75">
      <c r="E41111" s="135"/>
    </row>
    <row r="41115" ht="12.75">
      <c r="E41115" s="135"/>
    </row>
    <row r="41119" ht="12.75">
      <c r="E41119" s="135"/>
    </row>
    <row r="41123" ht="12.75">
      <c r="E41123" s="135"/>
    </row>
    <row r="41127" ht="12.75">
      <c r="E41127" s="135"/>
    </row>
    <row r="41131" ht="12.75">
      <c r="E41131" s="135"/>
    </row>
    <row r="41135" ht="12.75">
      <c r="E41135" s="135"/>
    </row>
    <row r="41139" ht="12.75">
      <c r="E41139" s="135"/>
    </row>
    <row r="41143" ht="12.75">
      <c r="E41143" s="135"/>
    </row>
    <row r="41147" ht="12.75">
      <c r="E41147" s="135"/>
    </row>
    <row r="41151" ht="12.75">
      <c r="E41151" s="135"/>
    </row>
    <row r="41155" ht="12.75">
      <c r="E41155" s="135"/>
    </row>
    <row r="41159" ht="12.75">
      <c r="E41159" s="135"/>
    </row>
    <row r="41163" ht="12.75">
      <c r="E41163" s="135"/>
    </row>
    <row r="41167" ht="12.75">
      <c r="E41167" s="135"/>
    </row>
    <row r="41171" ht="12.75">
      <c r="E41171" s="135"/>
    </row>
    <row r="41175" ht="12.75">
      <c r="E41175" s="135"/>
    </row>
    <row r="41179" ht="12.75">
      <c r="E41179" s="135"/>
    </row>
    <row r="41183" ht="12.75">
      <c r="E41183" s="135"/>
    </row>
    <row r="41187" ht="12.75">
      <c r="E41187" s="135"/>
    </row>
    <row r="41191" ht="12.75">
      <c r="E41191" s="135"/>
    </row>
    <row r="41195" ht="12.75">
      <c r="E41195" s="135"/>
    </row>
    <row r="41199" ht="12.75">
      <c r="E41199" s="135"/>
    </row>
    <row r="41203" ht="12.75">
      <c r="E41203" s="135"/>
    </row>
    <row r="41207" ht="12.75">
      <c r="E41207" s="135"/>
    </row>
    <row r="41211" ht="12.75">
      <c r="E41211" s="135"/>
    </row>
    <row r="41215" ht="12.75">
      <c r="E41215" s="135"/>
    </row>
    <row r="41219" ht="12.75">
      <c r="E41219" s="135"/>
    </row>
    <row r="41223" ht="12.75">
      <c r="E41223" s="135"/>
    </row>
    <row r="41227" ht="12.75">
      <c r="E41227" s="135"/>
    </row>
    <row r="41231" ht="12.75">
      <c r="E41231" s="135"/>
    </row>
    <row r="41235" ht="12.75">
      <c r="E41235" s="135"/>
    </row>
    <row r="41239" ht="12.75">
      <c r="E41239" s="135"/>
    </row>
    <row r="41243" ht="12.75">
      <c r="E41243" s="135"/>
    </row>
    <row r="41247" ht="12.75">
      <c r="E41247" s="135"/>
    </row>
    <row r="41251" ht="12.75">
      <c r="E41251" s="135"/>
    </row>
    <row r="41255" ht="12.75">
      <c r="E41255" s="135"/>
    </row>
    <row r="41259" ht="12.75">
      <c r="E41259" s="135"/>
    </row>
    <row r="41263" ht="12.75">
      <c r="E41263" s="135"/>
    </row>
    <row r="41267" ht="12.75">
      <c r="E41267" s="135"/>
    </row>
    <row r="41271" ht="12.75">
      <c r="E41271" s="135"/>
    </row>
    <row r="41275" ht="12.75">
      <c r="E41275" s="135"/>
    </row>
    <row r="41279" ht="12.75">
      <c r="E41279" s="135"/>
    </row>
    <row r="41283" ht="12.75">
      <c r="E41283" s="135"/>
    </row>
    <row r="41287" ht="12.75">
      <c r="E41287" s="135"/>
    </row>
    <row r="41291" ht="12.75">
      <c r="E41291" s="135"/>
    </row>
    <row r="41295" ht="12.75">
      <c r="E41295" s="135"/>
    </row>
    <row r="41299" ht="12.75">
      <c r="E41299" s="135"/>
    </row>
    <row r="41303" ht="12.75">
      <c r="E41303" s="135"/>
    </row>
    <row r="41307" ht="12.75">
      <c r="E41307" s="135"/>
    </row>
    <row r="41311" ht="12.75">
      <c r="E41311" s="135"/>
    </row>
    <row r="41315" ht="12.75">
      <c r="E41315" s="135"/>
    </row>
    <row r="41319" ht="12.75">
      <c r="E41319" s="135"/>
    </row>
    <row r="41323" ht="12.75">
      <c r="E41323" s="135"/>
    </row>
    <row r="41327" ht="12.75">
      <c r="E41327" s="135"/>
    </row>
    <row r="41331" ht="12.75">
      <c r="E41331" s="135"/>
    </row>
    <row r="41335" ht="12.75">
      <c r="E41335" s="135"/>
    </row>
    <row r="41339" ht="12.75">
      <c r="E41339" s="135"/>
    </row>
    <row r="41343" ht="12.75">
      <c r="E41343" s="135"/>
    </row>
    <row r="41347" ht="12.75">
      <c r="E41347" s="135"/>
    </row>
    <row r="41351" ht="12.75">
      <c r="E41351" s="135"/>
    </row>
    <row r="41355" ht="12.75">
      <c r="E41355" s="135"/>
    </row>
    <row r="41359" ht="12.75">
      <c r="E41359" s="135"/>
    </row>
    <row r="41363" ht="12.75">
      <c r="E41363" s="135"/>
    </row>
    <row r="41367" ht="12.75">
      <c r="E41367" s="135"/>
    </row>
    <row r="41371" ht="12.75">
      <c r="E41371" s="135"/>
    </row>
    <row r="41375" ht="12.75">
      <c r="E41375" s="135"/>
    </row>
    <row r="41379" ht="12.75">
      <c r="E41379" s="135"/>
    </row>
    <row r="41383" ht="12.75">
      <c r="E41383" s="135"/>
    </row>
    <row r="41387" ht="12.75">
      <c r="E41387" s="135"/>
    </row>
    <row r="41391" ht="12.75">
      <c r="E41391" s="135"/>
    </row>
    <row r="41395" ht="12.75">
      <c r="E41395" s="135"/>
    </row>
    <row r="41399" ht="12.75">
      <c r="E41399" s="135"/>
    </row>
    <row r="41403" ht="12.75">
      <c r="E41403" s="135"/>
    </row>
    <row r="41407" ht="12.75">
      <c r="E41407" s="135"/>
    </row>
    <row r="41411" ht="12.75">
      <c r="E41411" s="135"/>
    </row>
    <row r="41415" ht="12.75">
      <c r="E41415" s="135"/>
    </row>
    <row r="41419" ht="12.75">
      <c r="E41419" s="135"/>
    </row>
    <row r="41423" ht="12.75">
      <c r="E41423" s="135"/>
    </row>
    <row r="41427" ht="12.75">
      <c r="E41427" s="135"/>
    </row>
    <row r="41431" ht="12.75">
      <c r="E41431" s="135"/>
    </row>
    <row r="41435" ht="12.75">
      <c r="E41435" s="135"/>
    </row>
    <row r="41439" ht="12.75">
      <c r="E41439" s="135"/>
    </row>
    <row r="41443" ht="12.75">
      <c r="E41443" s="135"/>
    </row>
    <row r="41447" ht="12.75">
      <c r="E41447" s="135"/>
    </row>
    <row r="41451" ht="12.75">
      <c r="E41451" s="135"/>
    </row>
    <row r="41455" ht="12.75">
      <c r="E41455" s="135"/>
    </row>
    <row r="41459" ht="12.75">
      <c r="E41459" s="135"/>
    </row>
    <row r="41463" ht="12.75">
      <c r="E41463" s="135"/>
    </row>
    <row r="41467" ht="12.75">
      <c r="E41467" s="135"/>
    </row>
    <row r="41471" ht="12.75">
      <c r="E41471" s="135"/>
    </row>
    <row r="41475" ht="12.75">
      <c r="E41475" s="135"/>
    </row>
    <row r="41479" ht="12.75">
      <c r="E41479" s="135"/>
    </row>
    <row r="41483" ht="12.75">
      <c r="E41483" s="135"/>
    </row>
    <row r="41487" ht="12.75">
      <c r="E41487" s="135"/>
    </row>
    <row r="41491" ht="12.75">
      <c r="E41491" s="135"/>
    </row>
    <row r="41495" ht="12.75">
      <c r="E41495" s="135"/>
    </row>
    <row r="41499" ht="12.75">
      <c r="E41499" s="135"/>
    </row>
    <row r="41503" ht="12.75">
      <c r="E41503" s="135"/>
    </row>
    <row r="41507" ht="12.75">
      <c r="E41507" s="135"/>
    </row>
    <row r="41511" ht="12.75">
      <c r="E41511" s="135"/>
    </row>
    <row r="41515" ht="12.75">
      <c r="E41515" s="135"/>
    </row>
    <row r="41519" ht="12.75">
      <c r="E41519" s="135"/>
    </row>
    <row r="41523" ht="12.75">
      <c r="E41523" s="135"/>
    </row>
    <row r="41527" ht="12.75">
      <c r="E41527" s="135"/>
    </row>
    <row r="41531" ht="12.75">
      <c r="E41531" s="135"/>
    </row>
    <row r="41535" ht="12.75">
      <c r="E41535" s="135"/>
    </row>
    <row r="41539" ht="12.75">
      <c r="E41539" s="135"/>
    </row>
    <row r="41543" ht="12.75">
      <c r="E41543" s="135"/>
    </row>
    <row r="41547" ht="12.75">
      <c r="E41547" s="135"/>
    </row>
    <row r="41551" ht="12.75">
      <c r="E41551" s="135"/>
    </row>
    <row r="41555" ht="12.75">
      <c r="E41555" s="135"/>
    </row>
    <row r="41559" ht="12.75">
      <c r="E41559" s="135"/>
    </row>
    <row r="41563" ht="12.75">
      <c r="E41563" s="135"/>
    </row>
    <row r="41567" ht="12.75">
      <c r="E41567" s="135"/>
    </row>
    <row r="41571" ht="12.75">
      <c r="E41571" s="135"/>
    </row>
    <row r="41575" ht="12.75">
      <c r="E41575" s="135"/>
    </row>
    <row r="41579" ht="12.75">
      <c r="E41579" s="135"/>
    </row>
    <row r="41583" ht="12.75">
      <c r="E41583" s="135"/>
    </row>
    <row r="41587" ht="12.75">
      <c r="E41587" s="135"/>
    </row>
    <row r="41591" ht="12.75">
      <c r="E41591" s="135"/>
    </row>
    <row r="41595" ht="12.75">
      <c r="E41595" s="135"/>
    </row>
    <row r="41599" ht="12.75">
      <c r="E41599" s="135"/>
    </row>
    <row r="41603" ht="12.75">
      <c r="E41603" s="135"/>
    </row>
    <row r="41607" ht="12.75">
      <c r="E41607" s="135"/>
    </row>
    <row r="41611" ht="12.75">
      <c r="E41611" s="135"/>
    </row>
    <row r="41615" ht="12.75">
      <c r="E41615" s="135"/>
    </row>
    <row r="41619" ht="12.75">
      <c r="E41619" s="135"/>
    </row>
    <row r="41623" ht="12.75">
      <c r="E41623" s="135"/>
    </row>
    <row r="41627" ht="12.75">
      <c r="E41627" s="135"/>
    </row>
    <row r="41631" ht="12.75">
      <c r="E41631" s="135"/>
    </row>
    <row r="41635" ht="12.75">
      <c r="E41635" s="135"/>
    </row>
    <row r="41639" ht="12.75">
      <c r="E41639" s="135"/>
    </row>
    <row r="41643" ht="12.75">
      <c r="E41643" s="135"/>
    </row>
    <row r="41647" ht="12.75">
      <c r="E41647" s="135"/>
    </row>
    <row r="41651" ht="12.75">
      <c r="E41651" s="135"/>
    </row>
    <row r="41655" ht="12.75">
      <c r="E41655" s="135"/>
    </row>
    <row r="41659" ht="12.75">
      <c r="E41659" s="135"/>
    </row>
    <row r="41663" ht="12.75">
      <c r="E41663" s="135"/>
    </row>
    <row r="41667" ht="12.75">
      <c r="E41667" s="135"/>
    </row>
    <row r="41671" ht="12.75">
      <c r="E41671" s="135"/>
    </row>
    <row r="41675" ht="12.75">
      <c r="E41675" s="135"/>
    </row>
    <row r="41679" ht="12.75">
      <c r="E41679" s="135"/>
    </row>
    <row r="41683" ht="12.75">
      <c r="E41683" s="135"/>
    </row>
    <row r="41687" ht="12.75">
      <c r="E41687" s="135"/>
    </row>
    <row r="41691" ht="12.75">
      <c r="E41691" s="135"/>
    </row>
    <row r="41695" ht="12.75">
      <c r="E41695" s="135"/>
    </row>
    <row r="41699" ht="12.75">
      <c r="E41699" s="135"/>
    </row>
    <row r="41703" ht="12.75">
      <c r="E41703" s="135"/>
    </row>
    <row r="41707" ht="12.75">
      <c r="E41707" s="135"/>
    </row>
    <row r="41711" ht="12.75">
      <c r="E41711" s="135"/>
    </row>
    <row r="41715" ht="12.75">
      <c r="E41715" s="135"/>
    </row>
    <row r="41719" ht="12.75">
      <c r="E41719" s="135"/>
    </row>
    <row r="41723" ht="12.75">
      <c r="E41723" s="135"/>
    </row>
    <row r="41727" ht="12.75">
      <c r="E41727" s="135"/>
    </row>
    <row r="41731" ht="12.75">
      <c r="E41731" s="135"/>
    </row>
    <row r="41735" ht="12.75">
      <c r="E41735" s="135"/>
    </row>
    <row r="41739" ht="12.75">
      <c r="E41739" s="135"/>
    </row>
    <row r="41743" ht="12.75">
      <c r="E41743" s="135"/>
    </row>
    <row r="41747" ht="12.75">
      <c r="E41747" s="135"/>
    </row>
    <row r="41751" ht="12.75">
      <c r="E41751" s="135"/>
    </row>
    <row r="41755" ht="12.75">
      <c r="E41755" s="135"/>
    </row>
    <row r="41759" ht="12.75">
      <c r="E41759" s="135"/>
    </row>
    <row r="41763" ht="12.75">
      <c r="E41763" s="135"/>
    </row>
    <row r="41767" ht="12.75">
      <c r="E41767" s="135"/>
    </row>
    <row r="41771" ht="12.75">
      <c r="E41771" s="135"/>
    </row>
    <row r="41775" ht="12.75">
      <c r="E41775" s="135"/>
    </row>
    <row r="41779" ht="12.75">
      <c r="E41779" s="135"/>
    </row>
    <row r="41783" ht="12.75">
      <c r="E41783" s="135"/>
    </row>
    <row r="41787" ht="12.75">
      <c r="E41787" s="135"/>
    </row>
    <row r="41791" ht="12.75">
      <c r="E41791" s="135"/>
    </row>
    <row r="41795" ht="12.75">
      <c r="E41795" s="135"/>
    </row>
    <row r="41799" ht="12.75">
      <c r="E41799" s="135"/>
    </row>
    <row r="41803" ht="12.75">
      <c r="E41803" s="135"/>
    </row>
    <row r="41807" ht="12.75">
      <c r="E41807" s="135"/>
    </row>
    <row r="41811" ht="12.75">
      <c r="E41811" s="135"/>
    </row>
    <row r="41815" ht="12.75">
      <c r="E41815" s="135"/>
    </row>
    <row r="41819" ht="12.75">
      <c r="E41819" s="135"/>
    </row>
    <row r="41823" ht="12.75">
      <c r="E41823" s="135"/>
    </row>
    <row r="41827" ht="12.75">
      <c r="E41827" s="135"/>
    </row>
    <row r="41831" ht="12.75">
      <c r="E41831" s="135"/>
    </row>
    <row r="41835" ht="12.75">
      <c r="E41835" s="135"/>
    </row>
    <row r="41839" ht="12.75">
      <c r="E41839" s="135"/>
    </row>
    <row r="41843" ht="12.75">
      <c r="E41843" s="135"/>
    </row>
    <row r="41847" ht="12.75">
      <c r="E41847" s="135"/>
    </row>
    <row r="41851" ht="12.75">
      <c r="E41851" s="135"/>
    </row>
    <row r="41855" ht="12.75">
      <c r="E41855" s="135"/>
    </row>
    <row r="41859" ht="12.75">
      <c r="E41859" s="135"/>
    </row>
    <row r="41863" ht="12.75">
      <c r="E41863" s="135"/>
    </row>
    <row r="41867" ht="12.75">
      <c r="E41867" s="135"/>
    </row>
    <row r="41871" ht="12.75">
      <c r="E41871" s="135"/>
    </row>
    <row r="41875" ht="12.75">
      <c r="E41875" s="135"/>
    </row>
    <row r="41879" ht="12.75">
      <c r="E41879" s="135"/>
    </row>
    <row r="41883" ht="12.75">
      <c r="E41883" s="135"/>
    </row>
    <row r="41887" ht="12.75">
      <c r="E41887" s="135"/>
    </row>
    <row r="41891" ht="12.75">
      <c r="E41891" s="135"/>
    </row>
    <row r="41895" ht="12.75">
      <c r="E41895" s="135"/>
    </row>
    <row r="41899" ht="12.75">
      <c r="E41899" s="135"/>
    </row>
    <row r="41903" ht="12.75">
      <c r="E41903" s="135"/>
    </row>
    <row r="41907" ht="12.75">
      <c r="E41907" s="135"/>
    </row>
    <row r="41911" ht="12.75">
      <c r="E41911" s="135"/>
    </row>
    <row r="41915" ht="12.75">
      <c r="E41915" s="135"/>
    </row>
    <row r="41919" ht="12.75">
      <c r="E41919" s="135"/>
    </row>
    <row r="41923" ht="12.75">
      <c r="E41923" s="135"/>
    </row>
    <row r="41927" ht="12.75">
      <c r="E41927" s="135"/>
    </row>
    <row r="41931" ht="12.75">
      <c r="E41931" s="135"/>
    </row>
    <row r="41935" ht="12.75">
      <c r="E41935" s="135"/>
    </row>
    <row r="41939" ht="12.75">
      <c r="E41939" s="135"/>
    </row>
    <row r="41943" ht="12.75">
      <c r="E41943" s="135"/>
    </row>
    <row r="41947" ht="12.75">
      <c r="E41947" s="135"/>
    </row>
    <row r="41951" ht="12.75">
      <c r="E41951" s="135"/>
    </row>
    <row r="41955" ht="12.75">
      <c r="E41955" s="135"/>
    </row>
    <row r="41959" ht="12.75">
      <c r="E41959" s="135"/>
    </row>
    <row r="41963" ht="12.75">
      <c r="E41963" s="135"/>
    </row>
    <row r="41967" ht="12.75">
      <c r="E41967" s="135"/>
    </row>
    <row r="41971" ht="12.75">
      <c r="E41971" s="135"/>
    </row>
    <row r="41975" ht="12.75">
      <c r="E41975" s="135"/>
    </row>
    <row r="41979" ht="12.75">
      <c r="E41979" s="135"/>
    </row>
    <row r="41983" ht="12.75">
      <c r="E41983" s="135"/>
    </row>
    <row r="41987" ht="12.75">
      <c r="E41987" s="135"/>
    </row>
    <row r="41991" ht="12.75">
      <c r="E41991" s="135"/>
    </row>
    <row r="41995" ht="12.75">
      <c r="E41995" s="135"/>
    </row>
    <row r="41999" ht="12.75">
      <c r="E41999" s="135"/>
    </row>
    <row r="42003" ht="12.75">
      <c r="E42003" s="135"/>
    </row>
    <row r="42007" ht="12.75">
      <c r="E42007" s="135"/>
    </row>
    <row r="42011" ht="12.75">
      <c r="E42011" s="135"/>
    </row>
    <row r="42015" ht="12.75">
      <c r="E42015" s="135"/>
    </row>
    <row r="42019" ht="12.75">
      <c r="E42019" s="135"/>
    </row>
    <row r="42023" ht="12.75">
      <c r="E42023" s="135"/>
    </row>
    <row r="42027" ht="12.75">
      <c r="E42027" s="135"/>
    </row>
    <row r="42031" ht="12.75">
      <c r="E42031" s="135"/>
    </row>
    <row r="42035" ht="12.75">
      <c r="E42035" s="135"/>
    </row>
    <row r="42039" ht="12.75">
      <c r="E42039" s="135"/>
    </row>
    <row r="42043" ht="12.75">
      <c r="E42043" s="135"/>
    </row>
    <row r="42047" ht="12.75">
      <c r="E42047" s="135"/>
    </row>
    <row r="42051" ht="12.75">
      <c r="E42051" s="135"/>
    </row>
    <row r="42055" ht="12.75">
      <c r="E42055" s="135"/>
    </row>
    <row r="42059" ht="12.75">
      <c r="E42059" s="135"/>
    </row>
    <row r="42063" ht="12.75">
      <c r="E42063" s="135"/>
    </row>
    <row r="42067" ht="12.75">
      <c r="E42067" s="135"/>
    </row>
    <row r="42071" ht="12.75">
      <c r="E42071" s="135"/>
    </row>
    <row r="42075" ht="12.75">
      <c r="E42075" s="135"/>
    </row>
    <row r="42079" ht="12.75">
      <c r="E42079" s="135"/>
    </row>
    <row r="42083" ht="12.75">
      <c r="E42083" s="135"/>
    </row>
    <row r="42087" ht="12.75">
      <c r="E42087" s="135"/>
    </row>
    <row r="42091" ht="12.75">
      <c r="E42091" s="135"/>
    </row>
    <row r="42095" ht="12.75">
      <c r="E42095" s="135"/>
    </row>
    <row r="42099" ht="12.75">
      <c r="E42099" s="135"/>
    </row>
    <row r="42103" ht="12.75">
      <c r="E42103" s="135"/>
    </row>
    <row r="42107" ht="12.75">
      <c r="E42107" s="135"/>
    </row>
    <row r="42111" ht="12.75">
      <c r="E42111" s="135"/>
    </row>
    <row r="42115" ht="12.75">
      <c r="E42115" s="135"/>
    </row>
    <row r="42119" ht="12.75">
      <c r="E42119" s="135"/>
    </row>
    <row r="42123" ht="12.75">
      <c r="E42123" s="135"/>
    </row>
    <row r="42127" ht="12.75">
      <c r="E42127" s="135"/>
    </row>
    <row r="42131" ht="12.75">
      <c r="E42131" s="135"/>
    </row>
    <row r="42135" ht="12.75">
      <c r="E42135" s="135"/>
    </row>
    <row r="42139" ht="12.75">
      <c r="E42139" s="135"/>
    </row>
    <row r="42143" ht="12.75">
      <c r="E42143" s="135"/>
    </row>
    <row r="42147" ht="12.75">
      <c r="E42147" s="135"/>
    </row>
    <row r="42151" ht="12.75">
      <c r="E42151" s="135"/>
    </row>
    <row r="42155" ht="12.75">
      <c r="E42155" s="135"/>
    </row>
    <row r="42159" ht="12.75">
      <c r="E42159" s="135"/>
    </row>
    <row r="42163" ht="12.75">
      <c r="E42163" s="135"/>
    </row>
    <row r="42167" ht="12.75">
      <c r="E42167" s="135"/>
    </row>
    <row r="42171" ht="12.75">
      <c r="E42171" s="135"/>
    </row>
    <row r="42175" ht="12.75">
      <c r="E42175" s="135"/>
    </row>
    <row r="42179" ht="12.75">
      <c r="E42179" s="135"/>
    </row>
    <row r="42183" ht="12.75">
      <c r="E42183" s="135"/>
    </row>
    <row r="42187" ht="12.75">
      <c r="E42187" s="135"/>
    </row>
    <row r="42191" ht="12.75">
      <c r="E42191" s="135"/>
    </row>
    <row r="42195" ht="12.75">
      <c r="E42195" s="135"/>
    </row>
    <row r="42199" ht="12.75">
      <c r="E42199" s="135"/>
    </row>
    <row r="42203" ht="12.75">
      <c r="E42203" s="135"/>
    </row>
    <row r="42207" ht="12.75">
      <c r="E42207" s="135"/>
    </row>
    <row r="42211" ht="12.75">
      <c r="E42211" s="135"/>
    </row>
    <row r="42215" ht="12.75">
      <c r="E42215" s="135"/>
    </row>
    <row r="42219" ht="12.75">
      <c r="E42219" s="135"/>
    </row>
    <row r="42223" ht="12.75">
      <c r="E42223" s="135"/>
    </row>
    <row r="42227" ht="12.75">
      <c r="E42227" s="135"/>
    </row>
    <row r="42231" ht="12.75">
      <c r="E42231" s="135"/>
    </row>
    <row r="42235" ht="12.75">
      <c r="E42235" s="135"/>
    </row>
    <row r="42239" ht="12.75">
      <c r="E42239" s="135"/>
    </row>
    <row r="42243" ht="12.75">
      <c r="E42243" s="135"/>
    </row>
    <row r="42247" ht="12.75">
      <c r="E42247" s="135"/>
    </row>
    <row r="42251" ht="12.75">
      <c r="E42251" s="135"/>
    </row>
    <row r="42255" ht="12.75">
      <c r="E42255" s="135"/>
    </row>
    <row r="42259" ht="12.75">
      <c r="E42259" s="135"/>
    </row>
    <row r="42263" ht="12.75">
      <c r="E42263" s="135"/>
    </row>
    <row r="42267" ht="12.75">
      <c r="E42267" s="135"/>
    </row>
    <row r="42271" ht="12.75">
      <c r="E42271" s="135"/>
    </row>
    <row r="42275" ht="12.75">
      <c r="E42275" s="135"/>
    </row>
    <row r="42279" ht="12.75">
      <c r="E42279" s="135"/>
    </row>
    <row r="42283" ht="12.75">
      <c r="E42283" s="135"/>
    </row>
    <row r="42287" ht="12.75">
      <c r="E42287" s="135"/>
    </row>
    <row r="42291" ht="12.75">
      <c r="E42291" s="135"/>
    </row>
    <row r="42295" ht="12.75">
      <c r="E42295" s="135"/>
    </row>
    <row r="42299" ht="12.75">
      <c r="E42299" s="135"/>
    </row>
    <row r="42303" ht="12.75">
      <c r="E42303" s="135"/>
    </row>
    <row r="42307" ht="12.75">
      <c r="E42307" s="135"/>
    </row>
    <row r="42311" ht="12.75">
      <c r="E42311" s="135"/>
    </row>
    <row r="42315" ht="12.75">
      <c r="E42315" s="135"/>
    </row>
    <row r="42319" ht="12.75">
      <c r="E42319" s="135"/>
    </row>
    <row r="42323" ht="12.75">
      <c r="E42323" s="135"/>
    </row>
    <row r="42327" ht="12.75">
      <c r="E42327" s="135"/>
    </row>
    <row r="42331" ht="12.75">
      <c r="E42331" s="135"/>
    </row>
    <row r="42335" ht="12.75">
      <c r="E42335" s="135"/>
    </row>
    <row r="42339" ht="12.75">
      <c r="E42339" s="135"/>
    </row>
    <row r="42343" ht="12.75">
      <c r="E42343" s="135"/>
    </row>
    <row r="42347" ht="12.75">
      <c r="E42347" s="135"/>
    </row>
    <row r="42351" ht="12.75">
      <c r="E42351" s="135"/>
    </row>
    <row r="42355" ht="12.75">
      <c r="E42355" s="135"/>
    </row>
    <row r="42359" ht="12.75">
      <c r="E42359" s="135"/>
    </row>
    <row r="42363" ht="12.75">
      <c r="E42363" s="135"/>
    </row>
    <row r="42367" ht="12.75">
      <c r="E42367" s="135"/>
    </row>
    <row r="42371" ht="12.75">
      <c r="E42371" s="135"/>
    </row>
    <row r="42375" ht="12.75">
      <c r="E42375" s="135"/>
    </row>
    <row r="42379" ht="12.75">
      <c r="E42379" s="135"/>
    </row>
    <row r="42383" ht="12.75">
      <c r="E42383" s="135"/>
    </row>
    <row r="42387" ht="12.75">
      <c r="E42387" s="135"/>
    </row>
    <row r="42391" ht="12.75">
      <c r="E42391" s="135"/>
    </row>
    <row r="42395" ht="12.75">
      <c r="E42395" s="135"/>
    </row>
    <row r="42399" ht="12.75">
      <c r="E42399" s="135"/>
    </row>
    <row r="42403" ht="12.75">
      <c r="E42403" s="135"/>
    </row>
    <row r="42407" ht="12.75">
      <c r="E42407" s="135"/>
    </row>
    <row r="42411" ht="12.75">
      <c r="E42411" s="135"/>
    </row>
    <row r="42415" ht="12.75">
      <c r="E42415" s="135"/>
    </row>
    <row r="42419" ht="12.75">
      <c r="E42419" s="135"/>
    </row>
    <row r="42423" ht="12.75">
      <c r="E42423" s="135"/>
    </row>
    <row r="42427" ht="12.75">
      <c r="E42427" s="135"/>
    </row>
    <row r="42431" ht="12.75">
      <c r="E42431" s="135"/>
    </row>
    <row r="42435" ht="12.75">
      <c r="E42435" s="135"/>
    </row>
    <row r="42439" ht="12.75">
      <c r="E42439" s="135"/>
    </row>
    <row r="42443" ht="12.75">
      <c r="E42443" s="135"/>
    </row>
    <row r="42447" ht="12.75">
      <c r="E42447" s="135"/>
    </row>
    <row r="42451" ht="12.75">
      <c r="E42451" s="135"/>
    </row>
    <row r="42455" ht="12.75">
      <c r="E42455" s="135"/>
    </row>
    <row r="42459" ht="12.75">
      <c r="E42459" s="135"/>
    </row>
    <row r="42463" ht="12.75">
      <c r="E42463" s="135"/>
    </row>
    <row r="42467" ht="12.75">
      <c r="E42467" s="135"/>
    </row>
    <row r="42471" ht="12.75">
      <c r="E42471" s="135"/>
    </row>
    <row r="42475" ht="12.75">
      <c r="E42475" s="135"/>
    </row>
    <row r="42479" ht="12.75">
      <c r="E42479" s="135"/>
    </row>
    <row r="42483" ht="12.75">
      <c r="E42483" s="135"/>
    </row>
    <row r="42487" ht="12.75">
      <c r="E42487" s="135"/>
    </row>
    <row r="42491" ht="12.75">
      <c r="E42491" s="135"/>
    </row>
    <row r="42495" ht="12.75">
      <c r="E42495" s="135"/>
    </row>
    <row r="42499" ht="12.75">
      <c r="E42499" s="135"/>
    </row>
    <row r="42503" ht="12.75">
      <c r="E42503" s="135"/>
    </row>
    <row r="42507" ht="12.75">
      <c r="E42507" s="135"/>
    </row>
    <row r="42511" ht="12.75">
      <c r="E42511" s="135"/>
    </row>
    <row r="42515" ht="12.75">
      <c r="E42515" s="135"/>
    </row>
    <row r="42519" ht="12.75">
      <c r="E42519" s="135"/>
    </row>
    <row r="42523" ht="12.75">
      <c r="E42523" s="135"/>
    </row>
    <row r="42527" ht="12.75">
      <c r="E42527" s="135"/>
    </row>
    <row r="42531" ht="12.75">
      <c r="E42531" s="135"/>
    </row>
    <row r="42535" ht="12.75">
      <c r="E42535" s="135"/>
    </row>
    <row r="42539" ht="12.75">
      <c r="E42539" s="135"/>
    </row>
    <row r="42543" ht="12.75">
      <c r="E42543" s="135"/>
    </row>
    <row r="42547" ht="12.75">
      <c r="E42547" s="135"/>
    </row>
    <row r="42551" ht="12.75">
      <c r="E42551" s="135"/>
    </row>
    <row r="42555" ht="12.75">
      <c r="E42555" s="135"/>
    </row>
    <row r="42559" ht="12.75">
      <c r="E42559" s="135"/>
    </row>
    <row r="42563" ht="12.75">
      <c r="E42563" s="135"/>
    </row>
    <row r="42567" ht="12.75">
      <c r="E42567" s="135"/>
    </row>
    <row r="42571" ht="12.75">
      <c r="E42571" s="135"/>
    </row>
    <row r="42575" ht="12.75">
      <c r="E42575" s="135"/>
    </row>
    <row r="42579" ht="12.75">
      <c r="E42579" s="135"/>
    </row>
    <row r="42583" ht="12.75">
      <c r="E42583" s="135"/>
    </row>
    <row r="42587" ht="12.75">
      <c r="E42587" s="135"/>
    </row>
    <row r="42591" ht="12.75">
      <c r="E42591" s="135"/>
    </row>
    <row r="42595" ht="12.75">
      <c r="E42595" s="135"/>
    </row>
    <row r="42599" ht="12.75">
      <c r="E42599" s="135"/>
    </row>
    <row r="42603" ht="12.75">
      <c r="E42603" s="135"/>
    </row>
    <row r="42607" ht="12.75">
      <c r="E42607" s="135"/>
    </row>
    <row r="42611" ht="12.75">
      <c r="E42611" s="135"/>
    </row>
    <row r="42615" ht="12.75">
      <c r="E42615" s="135"/>
    </row>
    <row r="42619" ht="12.75">
      <c r="E42619" s="135"/>
    </row>
    <row r="42623" ht="12.75">
      <c r="E42623" s="135"/>
    </row>
    <row r="42627" ht="12.75">
      <c r="E42627" s="135"/>
    </row>
    <row r="42631" ht="12.75">
      <c r="E42631" s="135"/>
    </row>
    <row r="42635" ht="12.75">
      <c r="E42635" s="135"/>
    </row>
    <row r="42639" ht="12.75">
      <c r="E42639" s="135"/>
    </row>
    <row r="42643" ht="12.75">
      <c r="E42643" s="135"/>
    </row>
    <row r="42647" ht="12.75">
      <c r="E42647" s="135"/>
    </row>
    <row r="42651" ht="12.75">
      <c r="E42651" s="135"/>
    </row>
    <row r="42655" ht="12.75">
      <c r="E42655" s="135"/>
    </row>
    <row r="42659" ht="12.75">
      <c r="E42659" s="135"/>
    </row>
    <row r="42663" ht="12.75">
      <c r="E42663" s="135"/>
    </row>
    <row r="42667" ht="12.75">
      <c r="E42667" s="135"/>
    </row>
    <row r="42671" ht="12.75">
      <c r="E42671" s="135"/>
    </row>
    <row r="42675" ht="12.75">
      <c r="E42675" s="135"/>
    </row>
    <row r="42679" ht="12.75">
      <c r="E42679" s="135"/>
    </row>
    <row r="42683" ht="12.75">
      <c r="E42683" s="135"/>
    </row>
    <row r="42687" ht="12.75">
      <c r="E42687" s="135"/>
    </row>
    <row r="42691" ht="12.75">
      <c r="E42691" s="135"/>
    </row>
    <row r="42695" ht="12.75">
      <c r="E42695" s="135"/>
    </row>
    <row r="42699" ht="12.75">
      <c r="E42699" s="135"/>
    </row>
    <row r="42703" ht="12.75">
      <c r="E42703" s="135"/>
    </row>
    <row r="42707" ht="12.75">
      <c r="E42707" s="135"/>
    </row>
    <row r="42711" ht="12.75">
      <c r="E42711" s="135"/>
    </row>
    <row r="42715" ht="12.75">
      <c r="E42715" s="135"/>
    </row>
    <row r="42719" ht="12.75">
      <c r="E42719" s="135"/>
    </row>
    <row r="42723" ht="12.75">
      <c r="E42723" s="135"/>
    </row>
    <row r="42727" ht="12.75">
      <c r="E42727" s="135"/>
    </row>
    <row r="42731" ht="12.75">
      <c r="E42731" s="135"/>
    </row>
    <row r="42735" ht="12.75">
      <c r="E42735" s="135"/>
    </row>
    <row r="42739" ht="12.75">
      <c r="E42739" s="135"/>
    </row>
    <row r="42743" ht="12.75">
      <c r="E42743" s="135"/>
    </row>
    <row r="42747" ht="12.75">
      <c r="E42747" s="135"/>
    </row>
    <row r="42751" ht="12.75">
      <c r="E42751" s="135"/>
    </row>
    <row r="42755" ht="12.75">
      <c r="E42755" s="135"/>
    </row>
    <row r="42759" ht="12.75">
      <c r="E42759" s="135"/>
    </row>
    <row r="42763" ht="12.75">
      <c r="E42763" s="135"/>
    </row>
    <row r="42767" ht="12.75">
      <c r="E42767" s="135"/>
    </row>
    <row r="42771" ht="12.75">
      <c r="E42771" s="135"/>
    </row>
    <row r="42775" ht="12.75">
      <c r="E42775" s="135"/>
    </row>
    <row r="42779" ht="12.75">
      <c r="E42779" s="135"/>
    </row>
    <row r="42783" ht="12.75">
      <c r="E42783" s="135"/>
    </row>
    <row r="42787" ht="12.75">
      <c r="E42787" s="135"/>
    </row>
    <row r="42791" ht="12.75">
      <c r="E42791" s="135"/>
    </row>
    <row r="42795" ht="12.75">
      <c r="E42795" s="135"/>
    </row>
    <row r="42799" ht="12.75">
      <c r="E42799" s="135"/>
    </row>
    <row r="42803" ht="12.75">
      <c r="E42803" s="135"/>
    </row>
    <row r="42807" ht="12.75">
      <c r="E42807" s="135"/>
    </row>
    <row r="42811" ht="12.75">
      <c r="E42811" s="135"/>
    </row>
    <row r="42815" ht="12.75">
      <c r="E42815" s="135"/>
    </row>
    <row r="42819" ht="12.75">
      <c r="E42819" s="135"/>
    </row>
    <row r="42823" ht="12.75">
      <c r="E42823" s="135"/>
    </row>
    <row r="42827" ht="12.75">
      <c r="E42827" s="135"/>
    </row>
    <row r="42831" ht="12.75">
      <c r="E42831" s="135"/>
    </row>
    <row r="42835" ht="12.75">
      <c r="E42835" s="135"/>
    </row>
    <row r="42839" ht="12.75">
      <c r="E42839" s="135"/>
    </row>
    <row r="42843" ht="12.75">
      <c r="E42843" s="135"/>
    </row>
    <row r="42847" ht="12.75">
      <c r="E42847" s="135"/>
    </row>
    <row r="42851" ht="12.75">
      <c r="E42851" s="135"/>
    </row>
    <row r="42855" ht="12.75">
      <c r="E42855" s="135"/>
    </row>
    <row r="42859" ht="12.75">
      <c r="E42859" s="135"/>
    </row>
    <row r="42863" ht="12.75">
      <c r="E42863" s="135"/>
    </row>
    <row r="42867" ht="12.75">
      <c r="E42867" s="135"/>
    </row>
    <row r="42871" ht="12.75">
      <c r="E42871" s="135"/>
    </row>
    <row r="42875" ht="12.75">
      <c r="E42875" s="135"/>
    </row>
    <row r="42879" ht="12.75">
      <c r="E42879" s="135"/>
    </row>
    <row r="42883" ht="12.75">
      <c r="E42883" s="135"/>
    </row>
    <row r="42887" ht="12.75">
      <c r="E42887" s="135"/>
    </row>
    <row r="42891" ht="12.75">
      <c r="E42891" s="135"/>
    </row>
    <row r="42895" ht="12.75">
      <c r="E42895" s="135"/>
    </row>
    <row r="42899" ht="12.75">
      <c r="E42899" s="135"/>
    </row>
    <row r="42903" ht="12.75">
      <c r="E42903" s="135"/>
    </row>
    <row r="42907" ht="12.75">
      <c r="E42907" s="135"/>
    </row>
    <row r="42911" ht="12.75">
      <c r="E42911" s="135"/>
    </row>
    <row r="42915" ht="12.75">
      <c r="E42915" s="135"/>
    </row>
    <row r="42919" ht="12.75">
      <c r="E42919" s="135"/>
    </row>
    <row r="42923" ht="12.75">
      <c r="E42923" s="135"/>
    </row>
    <row r="42927" ht="12.75">
      <c r="E42927" s="135"/>
    </row>
    <row r="42931" ht="12.75">
      <c r="E42931" s="135"/>
    </row>
    <row r="42935" ht="12.75">
      <c r="E42935" s="135"/>
    </row>
    <row r="42939" ht="12.75">
      <c r="E42939" s="135"/>
    </row>
    <row r="42943" ht="12.75">
      <c r="E42943" s="135"/>
    </row>
    <row r="42947" ht="12.75">
      <c r="E42947" s="135"/>
    </row>
    <row r="42951" ht="12.75">
      <c r="E42951" s="135"/>
    </row>
    <row r="42955" ht="12.75">
      <c r="E42955" s="135"/>
    </row>
    <row r="42959" ht="12.75">
      <c r="E42959" s="135"/>
    </row>
    <row r="42963" ht="12.75">
      <c r="E42963" s="135"/>
    </row>
    <row r="42967" ht="12.75">
      <c r="E42967" s="135"/>
    </row>
    <row r="42971" ht="12.75">
      <c r="E42971" s="135"/>
    </row>
    <row r="42975" ht="12.75">
      <c r="E42975" s="135"/>
    </row>
    <row r="42979" ht="12.75">
      <c r="E42979" s="135"/>
    </row>
    <row r="42983" ht="12.75">
      <c r="E42983" s="135"/>
    </row>
    <row r="42987" ht="12.75">
      <c r="E42987" s="135"/>
    </row>
    <row r="42991" ht="12.75">
      <c r="E42991" s="135"/>
    </row>
    <row r="42995" ht="12.75">
      <c r="E42995" s="135"/>
    </row>
    <row r="42999" ht="12.75">
      <c r="E42999" s="135"/>
    </row>
    <row r="43003" ht="12.75">
      <c r="E43003" s="135"/>
    </row>
    <row r="43007" ht="12.75">
      <c r="E43007" s="135"/>
    </row>
    <row r="43011" ht="12.75">
      <c r="E43011" s="135"/>
    </row>
    <row r="43015" ht="12.75">
      <c r="E43015" s="135"/>
    </row>
    <row r="43019" ht="12.75">
      <c r="E43019" s="135"/>
    </row>
    <row r="43023" ht="12.75">
      <c r="E43023" s="135"/>
    </row>
    <row r="43027" ht="12.75">
      <c r="E43027" s="135"/>
    </row>
    <row r="43031" ht="12.75">
      <c r="E43031" s="135"/>
    </row>
    <row r="43035" ht="12.75">
      <c r="E43035" s="135"/>
    </row>
    <row r="43039" ht="12.75">
      <c r="E43039" s="135"/>
    </row>
    <row r="43043" ht="12.75">
      <c r="E43043" s="135"/>
    </row>
    <row r="43047" ht="12.75">
      <c r="E43047" s="135"/>
    </row>
    <row r="43051" ht="12.75">
      <c r="E43051" s="135"/>
    </row>
    <row r="43055" ht="12.75">
      <c r="E43055" s="135"/>
    </row>
    <row r="43059" ht="12.75">
      <c r="E43059" s="135"/>
    </row>
    <row r="43063" ht="12.75">
      <c r="E43063" s="135"/>
    </row>
    <row r="43067" ht="12.75">
      <c r="E43067" s="135"/>
    </row>
    <row r="43071" ht="12.75">
      <c r="E43071" s="135"/>
    </row>
    <row r="43075" ht="12.75">
      <c r="E43075" s="135"/>
    </row>
    <row r="43079" ht="12.75">
      <c r="E43079" s="135"/>
    </row>
    <row r="43083" ht="12.75">
      <c r="E43083" s="135"/>
    </row>
    <row r="43087" ht="12.75">
      <c r="E43087" s="135"/>
    </row>
    <row r="43091" ht="12.75">
      <c r="E43091" s="135"/>
    </row>
    <row r="43095" ht="12.75">
      <c r="E43095" s="135"/>
    </row>
    <row r="43099" ht="12.75">
      <c r="E43099" s="135"/>
    </row>
    <row r="43103" ht="12.75">
      <c r="E43103" s="135"/>
    </row>
    <row r="43107" ht="12.75">
      <c r="E43107" s="135"/>
    </row>
    <row r="43111" ht="12.75">
      <c r="E43111" s="135"/>
    </row>
    <row r="43115" ht="12.75">
      <c r="E43115" s="135"/>
    </row>
    <row r="43119" ht="12.75">
      <c r="E43119" s="135"/>
    </row>
    <row r="43123" ht="12.75">
      <c r="E43123" s="135"/>
    </row>
    <row r="43127" ht="12.75">
      <c r="E43127" s="135"/>
    </row>
    <row r="43131" ht="12.75">
      <c r="E43131" s="135"/>
    </row>
    <row r="43135" ht="12.75">
      <c r="E43135" s="135"/>
    </row>
    <row r="43139" ht="12.75">
      <c r="E43139" s="135"/>
    </row>
    <row r="43143" ht="12.75">
      <c r="E43143" s="135"/>
    </row>
    <row r="43147" ht="12.75">
      <c r="E43147" s="135"/>
    </row>
    <row r="43151" ht="12.75">
      <c r="E43151" s="135"/>
    </row>
    <row r="43155" ht="12.75">
      <c r="E43155" s="135"/>
    </row>
    <row r="43159" ht="12.75">
      <c r="E43159" s="135"/>
    </row>
    <row r="43163" ht="12.75">
      <c r="E43163" s="135"/>
    </row>
    <row r="43167" ht="12.75">
      <c r="E43167" s="135"/>
    </row>
    <row r="43171" ht="12.75">
      <c r="E43171" s="135"/>
    </row>
    <row r="43175" ht="12.75">
      <c r="E43175" s="135"/>
    </row>
    <row r="43179" ht="12.75">
      <c r="E43179" s="135"/>
    </row>
    <row r="43183" ht="12.75">
      <c r="E43183" s="135"/>
    </row>
    <row r="43187" ht="12.75">
      <c r="E43187" s="135"/>
    </row>
    <row r="43191" ht="12.75">
      <c r="E43191" s="135"/>
    </row>
    <row r="43195" ht="12.75">
      <c r="E43195" s="135"/>
    </row>
    <row r="43199" ht="12.75">
      <c r="E43199" s="135"/>
    </row>
    <row r="43203" ht="12.75">
      <c r="E43203" s="135"/>
    </row>
    <row r="43207" ht="12.75">
      <c r="E43207" s="135"/>
    </row>
    <row r="43211" ht="12.75">
      <c r="E43211" s="135"/>
    </row>
    <row r="43215" ht="12.75">
      <c r="E43215" s="135"/>
    </row>
    <row r="43219" ht="12.75">
      <c r="E43219" s="135"/>
    </row>
    <row r="43223" ht="12.75">
      <c r="E43223" s="135"/>
    </row>
    <row r="43227" ht="12.75">
      <c r="E43227" s="135"/>
    </row>
    <row r="43231" ht="12.75">
      <c r="E43231" s="135"/>
    </row>
    <row r="43235" ht="12.75">
      <c r="E43235" s="135"/>
    </row>
    <row r="43239" ht="12.75">
      <c r="E43239" s="135"/>
    </row>
    <row r="43243" ht="12.75">
      <c r="E43243" s="135"/>
    </row>
    <row r="43247" ht="12.75">
      <c r="E43247" s="135"/>
    </row>
    <row r="43251" ht="12.75">
      <c r="E43251" s="135"/>
    </row>
    <row r="43255" ht="12.75">
      <c r="E43255" s="135"/>
    </row>
    <row r="43259" ht="12.75">
      <c r="E43259" s="135"/>
    </row>
    <row r="43263" ht="12.75">
      <c r="E43263" s="135"/>
    </row>
    <row r="43267" ht="12.75">
      <c r="E43267" s="135"/>
    </row>
    <row r="43271" ht="12.75">
      <c r="E43271" s="135"/>
    </row>
    <row r="43275" ht="12.75">
      <c r="E43275" s="135"/>
    </row>
    <row r="43279" ht="12.75">
      <c r="E43279" s="135"/>
    </row>
    <row r="43283" ht="12.75">
      <c r="E43283" s="135"/>
    </row>
    <row r="43287" ht="12.75">
      <c r="E43287" s="135"/>
    </row>
    <row r="43291" ht="12.75">
      <c r="E43291" s="135"/>
    </row>
    <row r="43295" ht="12.75">
      <c r="E43295" s="135"/>
    </row>
    <row r="43299" ht="12.75">
      <c r="E43299" s="135"/>
    </row>
    <row r="43303" ht="12.75">
      <c r="E43303" s="135"/>
    </row>
    <row r="43307" ht="12.75">
      <c r="E43307" s="135"/>
    </row>
    <row r="43311" ht="12.75">
      <c r="E43311" s="135"/>
    </row>
    <row r="43315" ht="12.75">
      <c r="E43315" s="135"/>
    </row>
    <row r="43319" ht="12.75">
      <c r="E43319" s="135"/>
    </row>
    <row r="43323" ht="12.75">
      <c r="E43323" s="135"/>
    </row>
    <row r="43327" ht="12.75">
      <c r="E43327" s="135"/>
    </row>
    <row r="43331" ht="12.75">
      <c r="E43331" s="135"/>
    </row>
    <row r="43335" ht="12.75">
      <c r="E43335" s="135"/>
    </row>
    <row r="43339" ht="12.75">
      <c r="E43339" s="135"/>
    </row>
    <row r="43343" ht="12.75">
      <c r="E43343" s="135"/>
    </row>
    <row r="43347" ht="12.75">
      <c r="E43347" s="135"/>
    </row>
    <row r="43351" ht="12.75">
      <c r="E43351" s="135"/>
    </row>
    <row r="43355" ht="12.75">
      <c r="E43355" s="135"/>
    </row>
    <row r="43359" ht="12.75">
      <c r="E43359" s="135"/>
    </row>
    <row r="43363" ht="12.75">
      <c r="E43363" s="135"/>
    </row>
    <row r="43367" ht="12.75">
      <c r="E43367" s="135"/>
    </row>
    <row r="43371" ht="12.75">
      <c r="E43371" s="135"/>
    </row>
    <row r="43375" ht="12.75">
      <c r="E43375" s="135"/>
    </row>
    <row r="43379" ht="12.75">
      <c r="E43379" s="135"/>
    </row>
    <row r="43383" ht="12.75">
      <c r="E43383" s="135"/>
    </row>
    <row r="43387" ht="12.75">
      <c r="E43387" s="135"/>
    </row>
    <row r="43391" ht="12.75">
      <c r="E43391" s="135"/>
    </row>
    <row r="43395" ht="12.75">
      <c r="E43395" s="135"/>
    </row>
    <row r="43399" ht="12.75">
      <c r="E43399" s="135"/>
    </row>
    <row r="43403" ht="12.75">
      <c r="E43403" s="135"/>
    </row>
    <row r="43407" ht="12.75">
      <c r="E43407" s="135"/>
    </row>
    <row r="43411" ht="12.75">
      <c r="E43411" s="135"/>
    </row>
    <row r="43415" ht="12.75">
      <c r="E43415" s="135"/>
    </row>
    <row r="43419" ht="12.75">
      <c r="E43419" s="135"/>
    </row>
    <row r="43423" ht="12.75">
      <c r="E43423" s="135"/>
    </row>
    <row r="43427" ht="12.75">
      <c r="E43427" s="135"/>
    </row>
    <row r="43431" ht="12.75">
      <c r="E43431" s="135"/>
    </row>
    <row r="43435" ht="12.75">
      <c r="E43435" s="135"/>
    </row>
    <row r="43439" ht="12.75">
      <c r="E43439" s="135"/>
    </row>
    <row r="43443" ht="12.75">
      <c r="E43443" s="135"/>
    </row>
    <row r="43447" ht="12.75">
      <c r="E43447" s="135"/>
    </row>
    <row r="43451" ht="12.75">
      <c r="E43451" s="135"/>
    </row>
    <row r="43455" ht="12.75">
      <c r="E43455" s="135"/>
    </row>
    <row r="43459" ht="12.75">
      <c r="E43459" s="135"/>
    </row>
    <row r="43463" ht="12.75">
      <c r="E43463" s="135"/>
    </row>
    <row r="43467" ht="12.75">
      <c r="E43467" s="135"/>
    </row>
    <row r="43471" ht="12.75">
      <c r="E43471" s="135"/>
    </row>
    <row r="43475" ht="12.75">
      <c r="E43475" s="135"/>
    </row>
    <row r="43479" ht="12.75">
      <c r="E43479" s="135"/>
    </row>
    <row r="43483" ht="12.75">
      <c r="E43483" s="135"/>
    </row>
    <row r="43487" ht="12.75">
      <c r="E43487" s="135"/>
    </row>
    <row r="43491" ht="12.75">
      <c r="E43491" s="135"/>
    </row>
    <row r="43495" ht="12.75">
      <c r="E43495" s="135"/>
    </row>
    <row r="43499" ht="12.75">
      <c r="E43499" s="135"/>
    </row>
    <row r="43503" ht="12.75">
      <c r="E43503" s="135"/>
    </row>
    <row r="43507" ht="12.75">
      <c r="E43507" s="135"/>
    </row>
    <row r="43511" ht="12.75">
      <c r="E43511" s="135"/>
    </row>
    <row r="43515" ht="12.75">
      <c r="E43515" s="135"/>
    </row>
    <row r="43519" ht="12.75">
      <c r="E43519" s="135"/>
    </row>
    <row r="43523" ht="12.75">
      <c r="E43523" s="135"/>
    </row>
    <row r="43527" ht="12.75">
      <c r="E43527" s="135"/>
    </row>
    <row r="43531" ht="12.75">
      <c r="E43531" s="135"/>
    </row>
    <row r="43535" ht="12.75">
      <c r="E43535" s="135"/>
    </row>
    <row r="43539" ht="12.75">
      <c r="E43539" s="135"/>
    </row>
    <row r="43543" ht="12.75">
      <c r="E43543" s="135"/>
    </row>
    <row r="43547" ht="12.75">
      <c r="E43547" s="135"/>
    </row>
    <row r="43551" ht="12.75">
      <c r="E43551" s="135"/>
    </row>
    <row r="43555" ht="12.75">
      <c r="E43555" s="135"/>
    </row>
    <row r="43559" ht="12.75">
      <c r="E43559" s="135"/>
    </row>
    <row r="43563" ht="12.75">
      <c r="E43563" s="135"/>
    </row>
    <row r="43567" ht="12.75">
      <c r="E43567" s="135"/>
    </row>
    <row r="43571" ht="12.75">
      <c r="E43571" s="135"/>
    </row>
    <row r="43575" ht="12.75">
      <c r="E43575" s="135"/>
    </row>
    <row r="43579" ht="12.75">
      <c r="E43579" s="135"/>
    </row>
    <row r="43583" ht="12.75">
      <c r="E43583" s="135"/>
    </row>
    <row r="43587" ht="12.75">
      <c r="E43587" s="135"/>
    </row>
    <row r="43591" ht="12.75">
      <c r="E43591" s="135"/>
    </row>
    <row r="43595" ht="12.75">
      <c r="E43595" s="135"/>
    </row>
    <row r="43599" ht="12.75">
      <c r="E43599" s="135"/>
    </row>
    <row r="43603" ht="12.75">
      <c r="E43603" s="135"/>
    </row>
    <row r="43607" ht="12.75">
      <c r="E43607" s="135"/>
    </row>
    <row r="43611" ht="12.75">
      <c r="E43611" s="135"/>
    </row>
    <row r="43615" ht="12.75">
      <c r="E43615" s="135"/>
    </row>
    <row r="43619" ht="12.75">
      <c r="E43619" s="135"/>
    </row>
    <row r="43623" ht="12.75">
      <c r="E43623" s="135"/>
    </row>
    <row r="43627" ht="12.75">
      <c r="E43627" s="135"/>
    </row>
    <row r="43631" ht="12.75">
      <c r="E43631" s="135"/>
    </row>
    <row r="43635" ht="12.75">
      <c r="E43635" s="135"/>
    </row>
    <row r="43639" ht="12.75">
      <c r="E43639" s="135"/>
    </row>
    <row r="43643" ht="12.75">
      <c r="E43643" s="135"/>
    </row>
    <row r="43647" ht="12.75">
      <c r="E43647" s="135"/>
    </row>
    <row r="43651" ht="12.75">
      <c r="E43651" s="135"/>
    </row>
    <row r="43655" ht="12.75">
      <c r="E43655" s="135"/>
    </row>
    <row r="43659" ht="12.75">
      <c r="E43659" s="135"/>
    </row>
    <row r="43663" ht="12.75">
      <c r="E43663" s="135"/>
    </row>
    <row r="43667" ht="12.75">
      <c r="E43667" s="135"/>
    </row>
    <row r="43671" ht="12.75">
      <c r="E43671" s="135"/>
    </row>
    <row r="43675" ht="12.75">
      <c r="E43675" s="135"/>
    </row>
    <row r="43679" ht="12.75">
      <c r="E43679" s="135"/>
    </row>
    <row r="43683" ht="12.75">
      <c r="E43683" s="135"/>
    </row>
    <row r="43687" ht="12.75">
      <c r="E43687" s="135"/>
    </row>
    <row r="43691" ht="12.75">
      <c r="E43691" s="135"/>
    </row>
    <row r="43695" ht="12.75">
      <c r="E43695" s="135"/>
    </row>
    <row r="43699" ht="12.75">
      <c r="E43699" s="135"/>
    </row>
    <row r="43703" ht="12.75">
      <c r="E43703" s="135"/>
    </row>
    <row r="43707" ht="12.75">
      <c r="E43707" s="135"/>
    </row>
    <row r="43711" ht="12.75">
      <c r="E43711" s="135"/>
    </row>
    <row r="43715" ht="12.75">
      <c r="E43715" s="135"/>
    </row>
    <row r="43719" ht="12.75">
      <c r="E43719" s="135"/>
    </row>
    <row r="43723" ht="12.75">
      <c r="E43723" s="135"/>
    </row>
    <row r="43727" ht="12.75">
      <c r="E43727" s="135"/>
    </row>
    <row r="43731" ht="12.75">
      <c r="E43731" s="135"/>
    </row>
    <row r="43735" ht="12.75">
      <c r="E43735" s="135"/>
    </row>
    <row r="43739" ht="12.75">
      <c r="E43739" s="135"/>
    </row>
    <row r="43743" ht="12.75">
      <c r="E43743" s="135"/>
    </row>
    <row r="43747" ht="12.75">
      <c r="E43747" s="135"/>
    </row>
    <row r="43751" ht="12.75">
      <c r="E43751" s="135"/>
    </row>
    <row r="43755" ht="12.75">
      <c r="E43755" s="135"/>
    </row>
    <row r="43759" ht="12.75">
      <c r="E43759" s="135"/>
    </row>
    <row r="43763" ht="12.75">
      <c r="E43763" s="135"/>
    </row>
    <row r="43767" ht="12.75">
      <c r="E43767" s="135"/>
    </row>
    <row r="43771" ht="12.75">
      <c r="E43771" s="135"/>
    </row>
    <row r="43775" ht="12.75">
      <c r="E43775" s="135"/>
    </row>
    <row r="43779" ht="12.75">
      <c r="E43779" s="135"/>
    </row>
    <row r="43783" ht="12.75">
      <c r="E43783" s="135"/>
    </row>
    <row r="43787" ht="12.75">
      <c r="E43787" s="135"/>
    </row>
    <row r="43791" ht="12.75">
      <c r="E43791" s="135"/>
    </row>
    <row r="43795" ht="12.75">
      <c r="E43795" s="135"/>
    </row>
    <row r="43799" ht="12.75">
      <c r="E43799" s="135"/>
    </row>
    <row r="43803" ht="12.75">
      <c r="E43803" s="135"/>
    </row>
    <row r="43807" ht="12.75">
      <c r="E43807" s="135"/>
    </row>
    <row r="43811" ht="12.75">
      <c r="E43811" s="135"/>
    </row>
    <row r="43815" ht="12.75">
      <c r="E43815" s="135"/>
    </row>
    <row r="43819" ht="12.75">
      <c r="E43819" s="135"/>
    </row>
    <row r="43823" ht="12.75">
      <c r="E43823" s="135"/>
    </row>
    <row r="43827" ht="12.75">
      <c r="E43827" s="135"/>
    </row>
    <row r="43831" ht="12.75">
      <c r="E43831" s="135"/>
    </row>
    <row r="43835" ht="12.75">
      <c r="E43835" s="135"/>
    </row>
    <row r="43839" ht="12.75">
      <c r="E43839" s="135"/>
    </row>
    <row r="43843" ht="12.75">
      <c r="E43843" s="135"/>
    </row>
    <row r="43847" ht="12.75">
      <c r="E43847" s="135"/>
    </row>
    <row r="43851" ht="12.75">
      <c r="E43851" s="135"/>
    </row>
    <row r="43855" ht="12.75">
      <c r="E43855" s="135"/>
    </row>
    <row r="43859" ht="12.75">
      <c r="E43859" s="135"/>
    </row>
    <row r="43863" ht="12.75">
      <c r="E43863" s="135"/>
    </row>
    <row r="43867" ht="12.75">
      <c r="E43867" s="135"/>
    </row>
    <row r="43871" ht="12.75">
      <c r="E43871" s="135"/>
    </row>
    <row r="43875" ht="12.75">
      <c r="E43875" s="135"/>
    </row>
    <row r="43879" ht="12.75">
      <c r="E43879" s="135"/>
    </row>
    <row r="43883" ht="12.75">
      <c r="E43883" s="135"/>
    </row>
    <row r="43887" ht="12.75">
      <c r="E43887" s="135"/>
    </row>
    <row r="43891" ht="12.75">
      <c r="E43891" s="135"/>
    </row>
    <row r="43895" ht="12.75">
      <c r="E43895" s="135"/>
    </row>
    <row r="43899" ht="12.75">
      <c r="E43899" s="135"/>
    </row>
    <row r="43903" ht="12.75">
      <c r="E43903" s="135"/>
    </row>
    <row r="43907" ht="12.75">
      <c r="E43907" s="135"/>
    </row>
    <row r="43911" ht="12.75">
      <c r="E43911" s="135"/>
    </row>
    <row r="43915" ht="12.75">
      <c r="E43915" s="135"/>
    </row>
    <row r="43919" ht="12.75">
      <c r="E43919" s="135"/>
    </row>
    <row r="43923" ht="12.75">
      <c r="E43923" s="135"/>
    </row>
    <row r="43927" ht="12.75">
      <c r="E43927" s="135"/>
    </row>
    <row r="43931" ht="12.75">
      <c r="E43931" s="135"/>
    </row>
    <row r="43935" ht="12.75">
      <c r="E43935" s="135"/>
    </row>
    <row r="43939" ht="12.75">
      <c r="E43939" s="135"/>
    </row>
    <row r="43943" ht="12.75">
      <c r="E43943" s="135"/>
    </row>
    <row r="43947" ht="12.75">
      <c r="E43947" s="135"/>
    </row>
    <row r="43951" ht="12.75">
      <c r="E43951" s="135"/>
    </row>
    <row r="43955" ht="12.75">
      <c r="E43955" s="135"/>
    </row>
    <row r="43959" ht="12.75">
      <c r="E43959" s="135"/>
    </row>
    <row r="43963" ht="12.75">
      <c r="E43963" s="135"/>
    </row>
    <row r="43967" ht="12.75">
      <c r="E43967" s="135"/>
    </row>
    <row r="43971" ht="12.75">
      <c r="E43971" s="135"/>
    </row>
    <row r="43975" ht="12.75">
      <c r="E43975" s="135"/>
    </row>
    <row r="43979" ht="12.75">
      <c r="E43979" s="135"/>
    </row>
    <row r="43983" ht="12.75">
      <c r="E43983" s="135"/>
    </row>
    <row r="43987" ht="12.75">
      <c r="E43987" s="135"/>
    </row>
    <row r="43991" ht="12.75">
      <c r="E43991" s="135"/>
    </row>
    <row r="43995" ht="12.75">
      <c r="E43995" s="135"/>
    </row>
    <row r="43999" ht="12.75">
      <c r="E43999" s="135"/>
    </row>
    <row r="44003" ht="12.75">
      <c r="E44003" s="135"/>
    </row>
    <row r="44007" ht="12.75">
      <c r="E44007" s="135"/>
    </row>
    <row r="44011" ht="12.75">
      <c r="E44011" s="135"/>
    </row>
    <row r="44015" ht="12.75">
      <c r="E44015" s="135"/>
    </row>
    <row r="44019" ht="12.75">
      <c r="E44019" s="135"/>
    </row>
    <row r="44023" ht="12.75">
      <c r="E44023" s="135"/>
    </row>
    <row r="44027" ht="12.75">
      <c r="E44027" s="135"/>
    </row>
    <row r="44031" ht="12.75">
      <c r="E44031" s="135"/>
    </row>
    <row r="44035" ht="12.75">
      <c r="E44035" s="135"/>
    </row>
    <row r="44039" ht="12.75">
      <c r="E44039" s="135"/>
    </row>
    <row r="44043" ht="12.75">
      <c r="E44043" s="135"/>
    </row>
    <row r="44047" ht="12.75">
      <c r="E44047" s="135"/>
    </row>
    <row r="44051" ht="12.75">
      <c r="E44051" s="135"/>
    </row>
    <row r="44055" ht="12.75">
      <c r="E44055" s="135"/>
    </row>
    <row r="44059" ht="12.75">
      <c r="E44059" s="135"/>
    </row>
    <row r="44063" ht="12.75">
      <c r="E44063" s="135"/>
    </row>
    <row r="44067" ht="12.75">
      <c r="E44067" s="135"/>
    </row>
    <row r="44071" ht="12.75">
      <c r="E44071" s="135"/>
    </row>
    <row r="44075" ht="12.75">
      <c r="E44075" s="135"/>
    </row>
    <row r="44079" ht="12.75">
      <c r="E44079" s="135"/>
    </row>
    <row r="44083" ht="12.75">
      <c r="E44083" s="135"/>
    </row>
    <row r="44087" ht="12.75">
      <c r="E44087" s="135"/>
    </row>
    <row r="44091" ht="12.75">
      <c r="E44091" s="135"/>
    </row>
    <row r="44095" ht="12.75">
      <c r="E44095" s="135"/>
    </row>
    <row r="44099" ht="12.75">
      <c r="E44099" s="135"/>
    </row>
    <row r="44103" ht="12.75">
      <c r="E44103" s="135"/>
    </row>
    <row r="44107" ht="12.75">
      <c r="E44107" s="135"/>
    </row>
    <row r="44111" ht="12.75">
      <c r="E44111" s="135"/>
    </row>
    <row r="44115" ht="12.75">
      <c r="E44115" s="135"/>
    </row>
    <row r="44119" ht="12.75">
      <c r="E44119" s="135"/>
    </row>
    <row r="44123" ht="12.75">
      <c r="E44123" s="135"/>
    </row>
    <row r="44127" ht="12.75">
      <c r="E44127" s="135"/>
    </row>
    <row r="44131" ht="12.75">
      <c r="E44131" s="135"/>
    </row>
    <row r="44135" ht="12.75">
      <c r="E44135" s="135"/>
    </row>
    <row r="44139" ht="12.75">
      <c r="E44139" s="135"/>
    </row>
    <row r="44143" ht="12.75">
      <c r="E44143" s="135"/>
    </row>
    <row r="44147" ht="12.75">
      <c r="E44147" s="135"/>
    </row>
    <row r="44151" ht="12.75">
      <c r="E44151" s="135"/>
    </row>
    <row r="44155" ht="12.75">
      <c r="E44155" s="135"/>
    </row>
    <row r="44159" ht="12.75">
      <c r="E44159" s="135"/>
    </row>
    <row r="44163" ht="12.75">
      <c r="E44163" s="135"/>
    </row>
    <row r="44167" ht="12.75">
      <c r="E44167" s="135"/>
    </row>
    <row r="44171" ht="12.75">
      <c r="E44171" s="135"/>
    </row>
    <row r="44175" ht="12.75">
      <c r="E44175" s="135"/>
    </row>
    <row r="44179" ht="12.75">
      <c r="E44179" s="135"/>
    </row>
    <row r="44183" ht="12.75">
      <c r="E44183" s="135"/>
    </row>
    <row r="44187" ht="12.75">
      <c r="E44187" s="135"/>
    </row>
    <row r="44191" ht="12.75">
      <c r="E44191" s="135"/>
    </row>
    <row r="44195" ht="12.75">
      <c r="E44195" s="135"/>
    </row>
    <row r="44199" ht="12.75">
      <c r="E44199" s="135"/>
    </row>
    <row r="44203" ht="12.75">
      <c r="E44203" s="135"/>
    </row>
    <row r="44207" ht="12.75">
      <c r="E44207" s="135"/>
    </row>
    <row r="44211" ht="12.75">
      <c r="E44211" s="135"/>
    </row>
    <row r="44215" ht="12.75">
      <c r="E44215" s="135"/>
    </row>
    <row r="44219" ht="12.75">
      <c r="E44219" s="135"/>
    </row>
    <row r="44223" ht="12.75">
      <c r="E44223" s="135"/>
    </row>
    <row r="44227" ht="12.75">
      <c r="E44227" s="135"/>
    </row>
    <row r="44231" ht="12.75">
      <c r="E44231" s="135"/>
    </row>
    <row r="44235" ht="12.75">
      <c r="E44235" s="135"/>
    </row>
    <row r="44239" ht="12.75">
      <c r="E44239" s="135"/>
    </row>
    <row r="44243" ht="12.75">
      <c r="E44243" s="135"/>
    </row>
    <row r="44247" ht="12.75">
      <c r="E44247" s="135"/>
    </row>
    <row r="44251" ht="12.75">
      <c r="E44251" s="135"/>
    </row>
    <row r="44255" ht="12.75">
      <c r="E44255" s="135"/>
    </row>
    <row r="44259" ht="12.75">
      <c r="E44259" s="135"/>
    </row>
    <row r="44263" ht="12.75">
      <c r="E44263" s="135"/>
    </row>
    <row r="44267" ht="12.75">
      <c r="E44267" s="135"/>
    </row>
    <row r="44271" ht="12.75">
      <c r="E44271" s="135"/>
    </row>
    <row r="44275" ht="12.75">
      <c r="E44275" s="135"/>
    </row>
    <row r="44279" ht="12.75">
      <c r="E44279" s="135"/>
    </row>
    <row r="44283" ht="12.75">
      <c r="E44283" s="135"/>
    </row>
    <row r="44287" ht="12.75">
      <c r="E44287" s="135"/>
    </row>
    <row r="44291" ht="12.75">
      <c r="E44291" s="135"/>
    </row>
    <row r="44295" ht="12.75">
      <c r="E44295" s="135"/>
    </row>
    <row r="44299" ht="12.75">
      <c r="E44299" s="135"/>
    </row>
    <row r="44303" ht="12.75">
      <c r="E44303" s="135"/>
    </row>
    <row r="44307" ht="12.75">
      <c r="E44307" s="135"/>
    </row>
    <row r="44311" ht="12.75">
      <c r="E44311" s="135"/>
    </row>
    <row r="44315" ht="12.75">
      <c r="E44315" s="135"/>
    </row>
    <row r="44319" ht="12.75">
      <c r="E44319" s="135"/>
    </row>
    <row r="44323" ht="12.75">
      <c r="E44323" s="135"/>
    </row>
    <row r="44327" ht="12.75">
      <c r="E44327" s="135"/>
    </row>
    <row r="44331" ht="12.75">
      <c r="E44331" s="135"/>
    </row>
    <row r="44335" ht="12.75">
      <c r="E44335" s="135"/>
    </row>
    <row r="44339" ht="12.75">
      <c r="E44339" s="135"/>
    </row>
    <row r="44343" ht="12.75">
      <c r="E44343" s="135"/>
    </row>
    <row r="44347" ht="12.75">
      <c r="E44347" s="135"/>
    </row>
    <row r="44351" ht="12.75">
      <c r="E44351" s="135"/>
    </row>
    <row r="44355" ht="12.75">
      <c r="E44355" s="135"/>
    </row>
    <row r="44359" ht="12.75">
      <c r="E44359" s="135"/>
    </row>
    <row r="44363" ht="12.75">
      <c r="E44363" s="135"/>
    </row>
    <row r="44367" ht="12.75">
      <c r="E44367" s="135"/>
    </row>
    <row r="44371" ht="12.75">
      <c r="E44371" s="135"/>
    </row>
    <row r="44375" ht="12.75">
      <c r="E44375" s="135"/>
    </row>
    <row r="44379" ht="12.75">
      <c r="E44379" s="135"/>
    </row>
    <row r="44383" ht="12.75">
      <c r="E44383" s="135"/>
    </row>
    <row r="44387" ht="12.75">
      <c r="E44387" s="135"/>
    </row>
    <row r="44391" ht="12.75">
      <c r="E44391" s="135"/>
    </row>
    <row r="44395" ht="12.75">
      <c r="E44395" s="135"/>
    </row>
    <row r="44399" ht="12.75">
      <c r="E44399" s="135"/>
    </row>
    <row r="44403" ht="12.75">
      <c r="E44403" s="135"/>
    </row>
    <row r="44407" ht="12.75">
      <c r="E44407" s="135"/>
    </row>
    <row r="44411" ht="12.75">
      <c r="E44411" s="135"/>
    </row>
    <row r="44415" ht="12.75">
      <c r="E44415" s="135"/>
    </row>
    <row r="44419" ht="12.75">
      <c r="E44419" s="135"/>
    </row>
    <row r="44423" ht="12.75">
      <c r="E44423" s="135"/>
    </row>
    <row r="44427" ht="12.75">
      <c r="E44427" s="135"/>
    </row>
    <row r="44431" ht="12.75">
      <c r="E44431" s="135"/>
    </row>
    <row r="44435" ht="12.75">
      <c r="E44435" s="135"/>
    </row>
    <row r="44439" ht="12.75">
      <c r="E44439" s="135"/>
    </row>
    <row r="44443" ht="12.75">
      <c r="E44443" s="135"/>
    </row>
    <row r="44447" ht="12.75">
      <c r="E44447" s="135"/>
    </row>
    <row r="44451" ht="12.75">
      <c r="E44451" s="135"/>
    </row>
    <row r="44455" ht="12.75">
      <c r="E44455" s="135"/>
    </row>
    <row r="44459" ht="12.75">
      <c r="E44459" s="135"/>
    </row>
    <row r="44463" ht="12.75">
      <c r="E44463" s="135"/>
    </row>
    <row r="44467" ht="12.75">
      <c r="E44467" s="135"/>
    </row>
    <row r="44471" ht="12.75">
      <c r="E44471" s="135"/>
    </row>
    <row r="44475" ht="12.75">
      <c r="E44475" s="135"/>
    </row>
    <row r="44479" ht="12.75">
      <c r="E44479" s="135"/>
    </row>
    <row r="44483" ht="12.75">
      <c r="E44483" s="135"/>
    </row>
    <row r="44487" ht="12.75">
      <c r="E44487" s="135"/>
    </row>
    <row r="44491" ht="12.75">
      <c r="E44491" s="135"/>
    </row>
    <row r="44495" ht="12.75">
      <c r="E44495" s="135"/>
    </row>
    <row r="44499" ht="12.75">
      <c r="E44499" s="135"/>
    </row>
    <row r="44503" ht="12.75">
      <c r="E44503" s="135"/>
    </row>
    <row r="44507" ht="12.75">
      <c r="E44507" s="135"/>
    </row>
    <row r="44511" ht="12.75">
      <c r="E44511" s="135"/>
    </row>
    <row r="44515" ht="12.75">
      <c r="E44515" s="135"/>
    </row>
    <row r="44519" ht="12.75">
      <c r="E44519" s="135"/>
    </row>
    <row r="44523" ht="12.75">
      <c r="E44523" s="135"/>
    </row>
    <row r="44527" ht="12.75">
      <c r="E44527" s="135"/>
    </row>
    <row r="44531" ht="12.75">
      <c r="E44531" s="135"/>
    </row>
    <row r="44535" ht="12.75">
      <c r="E44535" s="135"/>
    </row>
    <row r="44539" ht="12.75">
      <c r="E44539" s="135"/>
    </row>
    <row r="44543" ht="12.75">
      <c r="E44543" s="135"/>
    </row>
    <row r="44547" ht="12.75">
      <c r="E44547" s="135"/>
    </row>
    <row r="44551" ht="12.75">
      <c r="E44551" s="135"/>
    </row>
    <row r="44555" ht="12.75">
      <c r="E44555" s="135"/>
    </row>
    <row r="44559" ht="12.75">
      <c r="E44559" s="135"/>
    </row>
    <row r="44563" ht="12.75">
      <c r="E44563" s="135"/>
    </row>
    <row r="44567" ht="12.75">
      <c r="E44567" s="135"/>
    </row>
    <row r="44571" ht="12.75">
      <c r="E44571" s="135"/>
    </row>
    <row r="44575" ht="12.75">
      <c r="E44575" s="135"/>
    </row>
    <row r="44579" ht="12.75">
      <c r="E44579" s="135"/>
    </row>
    <row r="44583" ht="12.75">
      <c r="E44583" s="135"/>
    </row>
    <row r="44587" ht="12.75">
      <c r="E44587" s="135"/>
    </row>
    <row r="44591" ht="12.75">
      <c r="E44591" s="135"/>
    </row>
    <row r="44595" ht="12.75">
      <c r="E44595" s="135"/>
    </row>
    <row r="44599" ht="12.75">
      <c r="E44599" s="135"/>
    </row>
    <row r="44603" ht="12.75">
      <c r="E44603" s="135"/>
    </row>
    <row r="44607" ht="12.75">
      <c r="E44607" s="135"/>
    </row>
    <row r="44611" ht="12.75">
      <c r="E44611" s="135"/>
    </row>
    <row r="44615" ht="12.75">
      <c r="E44615" s="135"/>
    </row>
    <row r="44619" ht="12.75">
      <c r="E44619" s="135"/>
    </row>
    <row r="44623" ht="12.75">
      <c r="E44623" s="135"/>
    </row>
    <row r="44627" ht="12.75">
      <c r="E44627" s="135"/>
    </row>
    <row r="44631" ht="12.75">
      <c r="E44631" s="135"/>
    </row>
    <row r="44635" ht="12.75">
      <c r="E44635" s="135"/>
    </row>
    <row r="44639" ht="12.75">
      <c r="E44639" s="135"/>
    </row>
    <row r="44643" ht="12.75">
      <c r="E44643" s="135"/>
    </row>
    <row r="44647" ht="12.75">
      <c r="E44647" s="135"/>
    </row>
    <row r="44651" ht="12.75">
      <c r="E44651" s="135"/>
    </row>
    <row r="44655" ht="12.75">
      <c r="E44655" s="135"/>
    </row>
    <row r="44659" ht="12.75">
      <c r="E44659" s="135"/>
    </row>
    <row r="44663" ht="12.75">
      <c r="E44663" s="135"/>
    </row>
    <row r="44667" ht="12.75">
      <c r="E44667" s="135"/>
    </row>
    <row r="44671" ht="12.75">
      <c r="E44671" s="135"/>
    </row>
    <row r="44675" ht="12.75">
      <c r="E44675" s="135"/>
    </row>
    <row r="44679" ht="12.75">
      <c r="E44679" s="135"/>
    </row>
    <row r="44683" ht="12.75">
      <c r="E44683" s="135"/>
    </row>
    <row r="44687" ht="12.75">
      <c r="E44687" s="135"/>
    </row>
    <row r="44691" ht="12.75">
      <c r="E44691" s="135"/>
    </row>
    <row r="44695" ht="12.75">
      <c r="E44695" s="135"/>
    </row>
    <row r="44699" ht="12.75">
      <c r="E44699" s="135"/>
    </row>
    <row r="44703" ht="12.75">
      <c r="E44703" s="135"/>
    </row>
    <row r="44707" ht="12.75">
      <c r="E44707" s="135"/>
    </row>
    <row r="44711" ht="12.75">
      <c r="E44711" s="135"/>
    </row>
    <row r="44715" ht="12.75">
      <c r="E44715" s="135"/>
    </row>
    <row r="44719" ht="12.75">
      <c r="E44719" s="135"/>
    </row>
    <row r="44723" ht="12.75">
      <c r="E44723" s="135"/>
    </row>
    <row r="44727" ht="12.75">
      <c r="E44727" s="135"/>
    </row>
    <row r="44731" ht="12.75">
      <c r="E44731" s="135"/>
    </row>
    <row r="44735" ht="12.75">
      <c r="E44735" s="135"/>
    </row>
    <row r="44739" ht="12.75">
      <c r="E44739" s="135"/>
    </row>
    <row r="44743" ht="12.75">
      <c r="E44743" s="135"/>
    </row>
    <row r="44747" ht="12.75">
      <c r="E44747" s="135"/>
    </row>
    <row r="44751" ht="12.75">
      <c r="E44751" s="135"/>
    </row>
    <row r="44755" ht="12.75">
      <c r="E44755" s="135"/>
    </row>
    <row r="44759" ht="12.75">
      <c r="E44759" s="135"/>
    </row>
    <row r="44763" ht="12.75">
      <c r="E44763" s="135"/>
    </row>
    <row r="44767" ht="12.75">
      <c r="E44767" s="135"/>
    </row>
    <row r="44771" ht="12.75">
      <c r="E44771" s="135"/>
    </row>
    <row r="44775" ht="12.75">
      <c r="E44775" s="135"/>
    </row>
    <row r="44779" ht="12.75">
      <c r="E44779" s="135"/>
    </row>
    <row r="44783" ht="12.75">
      <c r="E44783" s="135"/>
    </row>
    <row r="44787" ht="12.75">
      <c r="E44787" s="135"/>
    </row>
    <row r="44791" ht="12.75">
      <c r="E44791" s="135"/>
    </row>
    <row r="44795" ht="12.75">
      <c r="E44795" s="135"/>
    </row>
    <row r="44799" ht="12.75">
      <c r="E44799" s="135"/>
    </row>
    <row r="44803" ht="12.75">
      <c r="E44803" s="135"/>
    </row>
    <row r="44807" ht="12.75">
      <c r="E44807" s="135"/>
    </row>
    <row r="44811" ht="12.75">
      <c r="E44811" s="135"/>
    </row>
    <row r="44815" ht="12.75">
      <c r="E44815" s="135"/>
    </row>
    <row r="44819" ht="12.75">
      <c r="E44819" s="135"/>
    </row>
    <row r="44823" ht="12.75">
      <c r="E44823" s="135"/>
    </row>
    <row r="44827" ht="12.75">
      <c r="E44827" s="135"/>
    </row>
    <row r="44831" ht="12.75">
      <c r="E44831" s="135"/>
    </row>
    <row r="44835" ht="12.75">
      <c r="E44835" s="135"/>
    </row>
    <row r="44839" ht="12.75">
      <c r="E44839" s="135"/>
    </row>
    <row r="44843" ht="12.75">
      <c r="E44843" s="135"/>
    </row>
    <row r="44847" ht="12.75">
      <c r="E44847" s="135"/>
    </row>
    <row r="44851" ht="12.75">
      <c r="E44851" s="135"/>
    </row>
    <row r="44855" ht="12.75">
      <c r="E44855" s="135"/>
    </row>
    <row r="44859" ht="12.75">
      <c r="E44859" s="135"/>
    </row>
    <row r="44863" ht="12.75">
      <c r="E44863" s="135"/>
    </row>
    <row r="44867" ht="12.75">
      <c r="E44867" s="135"/>
    </row>
    <row r="44871" ht="12.75">
      <c r="E44871" s="135"/>
    </row>
    <row r="44875" ht="12.75">
      <c r="E44875" s="135"/>
    </row>
    <row r="44879" ht="12.75">
      <c r="E44879" s="135"/>
    </row>
    <row r="44883" ht="12.75">
      <c r="E44883" s="135"/>
    </row>
    <row r="44887" ht="12.75">
      <c r="E44887" s="135"/>
    </row>
    <row r="44891" ht="12.75">
      <c r="E44891" s="135"/>
    </row>
    <row r="44895" ht="12.75">
      <c r="E44895" s="135"/>
    </row>
    <row r="44899" ht="12.75">
      <c r="E44899" s="135"/>
    </row>
    <row r="44903" ht="12.75">
      <c r="E44903" s="135"/>
    </row>
    <row r="44907" ht="12.75">
      <c r="E44907" s="135"/>
    </row>
    <row r="44911" ht="12.75">
      <c r="E44911" s="135"/>
    </row>
    <row r="44915" ht="12.75">
      <c r="E44915" s="135"/>
    </row>
    <row r="44919" ht="12.75">
      <c r="E44919" s="135"/>
    </row>
    <row r="44923" ht="12.75">
      <c r="E44923" s="135"/>
    </row>
    <row r="44927" ht="12.75">
      <c r="E44927" s="135"/>
    </row>
    <row r="44931" ht="12.75">
      <c r="E44931" s="135"/>
    </row>
    <row r="44935" ht="12.75">
      <c r="E44935" s="135"/>
    </row>
    <row r="44939" ht="12.75">
      <c r="E44939" s="135"/>
    </row>
    <row r="44943" ht="12.75">
      <c r="E44943" s="135"/>
    </row>
    <row r="44947" ht="12.75">
      <c r="E44947" s="135"/>
    </row>
    <row r="44951" ht="12.75">
      <c r="E44951" s="135"/>
    </row>
    <row r="44955" ht="12.75">
      <c r="E44955" s="135"/>
    </row>
    <row r="44959" ht="12.75">
      <c r="E44959" s="135"/>
    </row>
    <row r="44963" ht="12.75">
      <c r="E44963" s="135"/>
    </row>
    <row r="44967" ht="12.75">
      <c r="E44967" s="135"/>
    </row>
    <row r="44971" ht="12.75">
      <c r="E44971" s="135"/>
    </row>
    <row r="44975" ht="12.75">
      <c r="E44975" s="135"/>
    </row>
    <row r="44979" ht="12.75">
      <c r="E44979" s="135"/>
    </row>
    <row r="44983" ht="12.75">
      <c r="E44983" s="135"/>
    </row>
    <row r="44987" ht="12.75">
      <c r="E44987" s="135"/>
    </row>
    <row r="44991" ht="12.75">
      <c r="E44991" s="135"/>
    </row>
    <row r="44995" ht="12.75">
      <c r="E44995" s="135"/>
    </row>
    <row r="44999" ht="12.75">
      <c r="E44999" s="135"/>
    </row>
    <row r="45003" ht="12.75">
      <c r="E45003" s="135"/>
    </row>
    <row r="45007" ht="12.75">
      <c r="E45007" s="135"/>
    </row>
    <row r="45011" ht="12.75">
      <c r="E45011" s="135"/>
    </row>
    <row r="45015" ht="12.75">
      <c r="E45015" s="135"/>
    </row>
    <row r="45019" ht="12.75">
      <c r="E45019" s="135"/>
    </row>
    <row r="45023" ht="12.75">
      <c r="E45023" s="135"/>
    </row>
    <row r="45027" ht="12.75">
      <c r="E45027" s="135"/>
    </row>
    <row r="45031" ht="12.75">
      <c r="E45031" s="135"/>
    </row>
    <row r="45035" ht="12.75">
      <c r="E45035" s="135"/>
    </row>
    <row r="45039" ht="12.75">
      <c r="E45039" s="135"/>
    </row>
    <row r="45043" ht="12.75">
      <c r="E45043" s="135"/>
    </row>
    <row r="45047" ht="12.75">
      <c r="E45047" s="135"/>
    </row>
    <row r="45051" ht="12.75">
      <c r="E45051" s="135"/>
    </row>
    <row r="45055" ht="12.75">
      <c r="E45055" s="135"/>
    </row>
    <row r="45059" ht="12.75">
      <c r="E45059" s="135"/>
    </row>
    <row r="45063" ht="12.75">
      <c r="E45063" s="135"/>
    </row>
    <row r="45067" ht="12.75">
      <c r="E45067" s="135"/>
    </row>
    <row r="45071" ht="12.75">
      <c r="E45071" s="135"/>
    </row>
    <row r="45075" ht="12.75">
      <c r="E45075" s="135"/>
    </row>
    <row r="45079" ht="12.75">
      <c r="E45079" s="135"/>
    </row>
    <row r="45083" ht="12.75">
      <c r="E45083" s="135"/>
    </row>
    <row r="45087" ht="12.75">
      <c r="E45087" s="135"/>
    </row>
    <row r="45091" ht="12.75">
      <c r="E45091" s="135"/>
    </row>
    <row r="45095" ht="12.75">
      <c r="E45095" s="135"/>
    </row>
    <row r="45099" ht="12.75">
      <c r="E45099" s="135"/>
    </row>
    <row r="45103" ht="12.75">
      <c r="E45103" s="135"/>
    </row>
    <row r="45107" ht="12.75">
      <c r="E45107" s="135"/>
    </row>
    <row r="45111" ht="12.75">
      <c r="E45111" s="135"/>
    </row>
    <row r="45115" ht="12.75">
      <c r="E45115" s="135"/>
    </row>
    <row r="45119" ht="12.75">
      <c r="E45119" s="135"/>
    </row>
    <row r="45123" ht="12.75">
      <c r="E45123" s="135"/>
    </row>
    <row r="45127" ht="12.75">
      <c r="E45127" s="135"/>
    </row>
    <row r="45131" ht="12.75">
      <c r="E45131" s="135"/>
    </row>
    <row r="45135" ht="12.75">
      <c r="E45135" s="135"/>
    </row>
    <row r="45139" ht="12.75">
      <c r="E45139" s="135"/>
    </row>
    <row r="45143" ht="12.75">
      <c r="E45143" s="135"/>
    </row>
    <row r="45147" ht="12.75">
      <c r="E45147" s="135"/>
    </row>
    <row r="45151" ht="12.75">
      <c r="E45151" s="135"/>
    </row>
    <row r="45155" ht="12.75">
      <c r="E45155" s="135"/>
    </row>
    <row r="45159" ht="12.75">
      <c r="E45159" s="135"/>
    </row>
    <row r="45163" ht="12.75">
      <c r="E45163" s="135"/>
    </row>
    <row r="45167" ht="12.75">
      <c r="E45167" s="135"/>
    </row>
    <row r="45171" ht="12.75">
      <c r="E45171" s="135"/>
    </row>
    <row r="45175" ht="12.75">
      <c r="E45175" s="135"/>
    </row>
    <row r="45179" ht="12.75">
      <c r="E45179" s="135"/>
    </row>
    <row r="45183" ht="12.75">
      <c r="E45183" s="135"/>
    </row>
    <row r="45187" ht="12.75">
      <c r="E45187" s="135"/>
    </row>
    <row r="45191" ht="12.75">
      <c r="E45191" s="135"/>
    </row>
    <row r="45195" ht="12.75">
      <c r="E45195" s="135"/>
    </row>
    <row r="45199" ht="12.75">
      <c r="E45199" s="135"/>
    </row>
    <row r="45203" ht="12.75">
      <c r="E45203" s="135"/>
    </row>
    <row r="45207" ht="12.75">
      <c r="E45207" s="135"/>
    </row>
    <row r="45211" ht="12.75">
      <c r="E45211" s="135"/>
    </row>
    <row r="45215" ht="12.75">
      <c r="E45215" s="135"/>
    </row>
    <row r="45219" ht="12.75">
      <c r="E45219" s="135"/>
    </row>
    <row r="45223" ht="12.75">
      <c r="E45223" s="135"/>
    </row>
    <row r="45227" ht="12.75">
      <c r="E45227" s="135"/>
    </row>
    <row r="45231" ht="12.75">
      <c r="E45231" s="135"/>
    </row>
    <row r="45235" ht="12.75">
      <c r="E45235" s="135"/>
    </row>
    <row r="45239" ht="12.75">
      <c r="E45239" s="135"/>
    </row>
    <row r="45243" ht="12.75">
      <c r="E45243" s="135"/>
    </row>
    <row r="45247" ht="12.75">
      <c r="E45247" s="135"/>
    </row>
    <row r="45251" ht="12.75">
      <c r="E45251" s="135"/>
    </row>
    <row r="45255" ht="12.75">
      <c r="E45255" s="135"/>
    </row>
    <row r="45259" ht="12.75">
      <c r="E45259" s="135"/>
    </row>
    <row r="45263" ht="12.75">
      <c r="E45263" s="135"/>
    </row>
    <row r="45267" ht="12.75">
      <c r="E45267" s="135"/>
    </row>
    <row r="45271" ht="12.75">
      <c r="E45271" s="135"/>
    </row>
    <row r="45275" ht="12.75">
      <c r="E45275" s="135"/>
    </row>
    <row r="45279" ht="12.75">
      <c r="E45279" s="135"/>
    </row>
    <row r="45283" ht="12.75">
      <c r="E45283" s="135"/>
    </row>
    <row r="45287" ht="12.75">
      <c r="E45287" s="135"/>
    </row>
    <row r="45291" ht="12.75">
      <c r="E45291" s="135"/>
    </row>
    <row r="45295" ht="12.75">
      <c r="E45295" s="135"/>
    </row>
    <row r="45299" ht="12.75">
      <c r="E45299" s="135"/>
    </row>
    <row r="45303" ht="12.75">
      <c r="E45303" s="135"/>
    </row>
    <row r="45307" ht="12.75">
      <c r="E45307" s="135"/>
    </row>
    <row r="45311" ht="12.75">
      <c r="E45311" s="135"/>
    </row>
    <row r="45315" ht="12.75">
      <c r="E45315" s="135"/>
    </row>
    <row r="45319" ht="12.75">
      <c r="E45319" s="135"/>
    </row>
    <row r="45323" ht="12.75">
      <c r="E45323" s="135"/>
    </row>
    <row r="45327" ht="12.75">
      <c r="E45327" s="135"/>
    </row>
    <row r="45331" ht="12.75">
      <c r="E45331" s="135"/>
    </row>
    <row r="45335" ht="12.75">
      <c r="E45335" s="135"/>
    </row>
    <row r="45339" ht="12.75">
      <c r="E45339" s="135"/>
    </row>
    <row r="45343" ht="12.75">
      <c r="E45343" s="135"/>
    </row>
    <row r="45347" ht="12.75">
      <c r="E45347" s="135"/>
    </row>
    <row r="45351" ht="12.75">
      <c r="E45351" s="135"/>
    </row>
    <row r="45355" ht="12.75">
      <c r="E45355" s="135"/>
    </row>
    <row r="45359" ht="12.75">
      <c r="E45359" s="135"/>
    </row>
    <row r="45363" ht="12.75">
      <c r="E45363" s="135"/>
    </row>
    <row r="45367" ht="12.75">
      <c r="E45367" s="135"/>
    </row>
    <row r="45371" ht="12.75">
      <c r="E45371" s="135"/>
    </row>
    <row r="45375" ht="12.75">
      <c r="E45375" s="135"/>
    </row>
    <row r="45379" ht="12.75">
      <c r="E45379" s="135"/>
    </row>
    <row r="45383" ht="12.75">
      <c r="E45383" s="135"/>
    </row>
    <row r="45387" ht="12.75">
      <c r="E45387" s="135"/>
    </row>
    <row r="45391" ht="12.75">
      <c r="E45391" s="135"/>
    </row>
    <row r="45395" ht="12.75">
      <c r="E45395" s="135"/>
    </row>
    <row r="45399" ht="12.75">
      <c r="E45399" s="135"/>
    </row>
    <row r="45403" ht="12.75">
      <c r="E45403" s="135"/>
    </row>
    <row r="45407" ht="12.75">
      <c r="E45407" s="135"/>
    </row>
    <row r="45411" ht="12.75">
      <c r="E45411" s="135"/>
    </row>
    <row r="45415" ht="12.75">
      <c r="E45415" s="135"/>
    </row>
    <row r="45419" ht="12.75">
      <c r="E45419" s="135"/>
    </row>
    <row r="45423" ht="12.75">
      <c r="E45423" s="135"/>
    </row>
    <row r="45427" ht="12.75">
      <c r="E45427" s="135"/>
    </row>
    <row r="45431" ht="12.75">
      <c r="E45431" s="135"/>
    </row>
    <row r="45435" ht="12.75">
      <c r="E45435" s="135"/>
    </row>
    <row r="45439" ht="12.75">
      <c r="E45439" s="135"/>
    </row>
    <row r="45443" ht="12.75">
      <c r="E45443" s="135"/>
    </row>
    <row r="45447" ht="12.75">
      <c r="E45447" s="135"/>
    </row>
    <row r="45451" ht="12.75">
      <c r="E45451" s="135"/>
    </row>
    <row r="45455" ht="12.75">
      <c r="E45455" s="135"/>
    </row>
    <row r="45459" ht="12.75">
      <c r="E45459" s="135"/>
    </row>
    <row r="45463" ht="12.75">
      <c r="E45463" s="135"/>
    </row>
    <row r="45467" ht="12.75">
      <c r="E45467" s="135"/>
    </row>
    <row r="45471" ht="12.75">
      <c r="E45471" s="135"/>
    </row>
    <row r="45475" ht="12.75">
      <c r="E45475" s="135"/>
    </row>
    <row r="45479" ht="12.75">
      <c r="E45479" s="135"/>
    </row>
    <row r="45483" ht="12.75">
      <c r="E45483" s="135"/>
    </row>
    <row r="45487" ht="12.75">
      <c r="E45487" s="135"/>
    </row>
    <row r="45491" ht="12.75">
      <c r="E45491" s="135"/>
    </row>
    <row r="45495" ht="12.75">
      <c r="E45495" s="135"/>
    </row>
    <row r="45499" ht="12.75">
      <c r="E45499" s="135"/>
    </row>
    <row r="45503" ht="12.75">
      <c r="E45503" s="135"/>
    </row>
    <row r="45507" ht="12.75">
      <c r="E45507" s="135"/>
    </row>
    <row r="45511" ht="12.75">
      <c r="E45511" s="135"/>
    </row>
    <row r="45515" ht="12.75">
      <c r="E45515" s="135"/>
    </row>
    <row r="45519" ht="12.75">
      <c r="E45519" s="135"/>
    </row>
    <row r="45523" ht="12.75">
      <c r="E45523" s="135"/>
    </row>
    <row r="45527" ht="12.75">
      <c r="E45527" s="135"/>
    </row>
    <row r="45531" ht="12.75">
      <c r="E45531" s="135"/>
    </row>
    <row r="45535" ht="12.75">
      <c r="E45535" s="135"/>
    </row>
    <row r="45539" ht="12.75">
      <c r="E45539" s="135"/>
    </row>
    <row r="45543" ht="12.75">
      <c r="E45543" s="135"/>
    </row>
    <row r="45547" ht="12.75">
      <c r="E45547" s="135"/>
    </row>
    <row r="45551" ht="12.75">
      <c r="E45551" s="135"/>
    </row>
    <row r="45555" ht="12.75">
      <c r="E45555" s="135"/>
    </row>
    <row r="45559" ht="12.75">
      <c r="E45559" s="135"/>
    </row>
    <row r="45563" ht="12.75">
      <c r="E45563" s="135"/>
    </row>
    <row r="45567" ht="12.75">
      <c r="E45567" s="135"/>
    </row>
    <row r="45571" ht="12.75">
      <c r="E45571" s="135"/>
    </row>
    <row r="45575" ht="12.75">
      <c r="E45575" s="135"/>
    </row>
    <row r="45579" ht="12.75">
      <c r="E45579" s="135"/>
    </row>
    <row r="45583" ht="12.75">
      <c r="E45583" s="135"/>
    </row>
    <row r="45587" ht="12.75">
      <c r="E45587" s="135"/>
    </row>
    <row r="45591" ht="12.75">
      <c r="E45591" s="135"/>
    </row>
    <row r="45595" ht="12.75">
      <c r="E45595" s="135"/>
    </row>
    <row r="45599" ht="12.75">
      <c r="E45599" s="135"/>
    </row>
    <row r="45603" ht="12.75">
      <c r="E45603" s="135"/>
    </row>
    <row r="45607" ht="12.75">
      <c r="E45607" s="135"/>
    </row>
    <row r="45611" ht="12.75">
      <c r="E45611" s="135"/>
    </row>
    <row r="45615" ht="12.75">
      <c r="E45615" s="135"/>
    </row>
    <row r="45619" ht="12.75">
      <c r="E45619" s="135"/>
    </row>
    <row r="45623" ht="12.75">
      <c r="E45623" s="135"/>
    </row>
    <row r="45627" ht="12.75">
      <c r="E45627" s="135"/>
    </row>
    <row r="45631" ht="12.75">
      <c r="E45631" s="135"/>
    </row>
    <row r="45635" ht="12.75">
      <c r="E45635" s="135"/>
    </row>
    <row r="45639" ht="12.75">
      <c r="E45639" s="135"/>
    </row>
    <row r="45643" ht="12.75">
      <c r="E45643" s="135"/>
    </row>
    <row r="45647" ht="12.75">
      <c r="E45647" s="135"/>
    </row>
    <row r="45651" ht="12.75">
      <c r="E45651" s="135"/>
    </row>
    <row r="45655" ht="12.75">
      <c r="E45655" s="135"/>
    </row>
    <row r="45659" ht="12.75">
      <c r="E45659" s="135"/>
    </row>
    <row r="45663" ht="12.75">
      <c r="E45663" s="135"/>
    </row>
    <row r="45667" ht="12.75">
      <c r="E45667" s="135"/>
    </row>
    <row r="45671" ht="12.75">
      <c r="E45671" s="135"/>
    </row>
    <row r="45675" ht="12.75">
      <c r="E45675" s="135"/>
    </row>
    <row r="45679" ht="12.75">
      <c r="E45679" s="135"/>
    </row>
    <row r="45683" ht="12.75">
      <c r="E45683" s="135"/>
    </row>
    <row r="45687" ht="12.75">
      <c r="E45687" s="135"/>
    </row>
    <row r="45691" ht="12.75">
      <c r="E45691" s="135"/>
    </row>
    <row r="45695" ht="12.75">
      <c r="E45695" s="135"/>
    </row>
    <row r="45699" ht="12.75">
      <c r="E45699" s="135"/>
    </row>
    <row r="45703" ht="12.75">
      <c r="E45703" s="135"/>
    </row>
    <row r="45707" ht="12.75">
      <c r="E45707" s="135"/>
    </row>
    <row r="45711" ht="12.75">
      <c r="E45711" s="135"/>
    </row>
    <row r="45715" ht="12.75">
      <c r="E45715" s="135"/>
    </row>
    <row r="45719" ht="12.75">
      <c r="E45719" s="135"/>
    </row>
    <row r="45723" ht="12.75">
      <c r="E45723" s="135"/>
    </row>
    <row r="45727" ht="12.75">
      <c r="E45727" s="135"/>
    </row>
    <row r="45731" ht="12.75">
      <c r="E45731" s="135"/>
    </row>
    <row r="45735" ht="12.75">
      <c r="E45735" s="135"/>
    </row>
    <row r="45739" ht="12.75">
      <c r="E45739" s="135"/>
    </row>
    <row r="45743" ht="12.75">
      <c r="E45743" s="135"/>
    </row>
    <row r="45747" ht="12.75">
      <c r="E45747" s="135"/>
    </row>
    <row r="45751" ht="12.75">
      <c r="E45751" s="135"/>
    </row>
    <row r="45755" ht="12.75">
      <c r="E45755" s="135"/>
    </row>
    <row r="45759" ht="12.75">
      <c r="E45759" s="135"/>
    </row>
    <row r="45763" ht="12.75">
      <c r="E45763" s="135"/>
    </row>
    <row r="45767" ht="12.75">
      <c r="E45767" s="135"/>
    </row>
    <row r="45771" ht="12.75">
      <c r="E45771" s="135"/>
    </row>
    <row r="45775" ht="12.75">
      <c r="E45775" s="135"/>
    </row>
    <row r="45779" ht="12.75">
      <c r="E45779" s="135"/>
    </row>
    <row r="45783" ht="12.75">
      <c r="E45783" s="135"/>
    </row>
    <row r="45787" ht="12.75">
      <c r="E45787" s="135"/>
    </row>
    <row r="45791" ht="12.75">
      <c r="E45791" s="135"/>
    </row>
    <row r="45795" ht="12.75">
      <c r="E45795" s="135"/>
    </row>
    <row r="45799" ht="12.75">
      <c r="E45799" s="135"/>
    </row>
    <row r="45803" ht="12.75">
      <c r="E45803" s="135"/>
    </row>
    <row r="45807" ht="12.75">
      <c r="E45807" s="135"/>
    </row>
    <row r="45811" ht="12.75">
      <c r="E45811" s="135"/>
    </row>
    <row r="45815" ht="12.75">
      <c r="E45815" s="135"/>
    </row>
    <row r="45819" ht="12.75">
      <c r="E45819" s="135"/>
    </row>
    <row r="45823" ht="12.75">
      <c r="E45823" s="135"/>
    </row>
    <row r="45827" ht="12.75">
      <c r="E45827" s="135"/>
    </row>
    <row r="45831" ht="12.75">
      <c r="E45831" s="135"/>
    </row>
    <row r="45835" ht="12.75">
      <c r="E45835" s="135"/>
    </row>
    <row r="45839" ht="12.75">
      <c r="E45839" s="135"/>
    </row>
    <row r="45843" ht="12.75">
      <c r="E45843" s="135"/>
    </row>
    <row r="45847" ht="12.75">
      <c r="E45847" s="135"/>
    </row>
    <row r="45851" ht="12.75">
      <c r="E45851" s="135"/>
    </row>
    <row r="45855" ht="12.75">
      <c r="E45855" s="135"/>
    </row>
    <row r="45859" ht="12.75">
      <c r="E45859" s="135"/>
    </row>
    <row r="45863" ht="12.75">
      <c r="E45863" s="135"/>
    </row>
    <row r="45867" ht="12.75">
      <c r="E45867" s="135"/>
    </row>
    <row r="45871" ht="12.75">
      <c r="E45871" s="135"/>
    </row>
    <row r="45875" ht="12.75">
      <c r="E45875" s="135"/>
    </row>
    <row r="45879" ht="12.75">
      <c r="E45879" s="135"/>
    </row>
    <row r="45883" ht="12.75">
      <c r="E45883" s="135"/>
    </row>
    <row r="45887" ht="12.75">
      <c r="E45887" s="135"/>
    </row>
    <row r="45891" ht="12.75">
      <c r="E45891" s="135"/>
    </row>
    <row r="45895" ht="12.75">
      <c r="E45895" s="135"/>
    </row>
    <row r="45899" ht="12.75">
      <c r="E45899" s="135"/>
    </row>
    <row r="45903" ht="12.75">
      <c r="E45903" s="135"/>
    </row>
    <row r="45907" ht="12.75">
      <c r="E45907" s="135"/>
    </row>
    <row r="45911" ht="12.75">
      <c r="E45911" s="135"/>
    </row>
    <row r="45915" ht="12.75">
      <c r="E45915" s="135"/>
    </row>
    <row r="45919" ht="12.75">
      <c r="E45919" s="135"/>
    </row>
    <row r="45923" ht="12.75">
      <c r="E45923" s="135"/>
    </row>
    <row r="45927" ht="12.75">
      <c r="E45927" s="135"/>
    </row>
    <row r="45931" ht="12.75">
      <c r="E45931" s="135"/>
    </row>
    <row r="45935" ht="12.75">
      <c r="E45935" s="135"/>
    </row>
    <row r="45939" ht="12.75">
      <c r="E45939" s="135"/>
    </row>
    <row r="45943" ht="12.75">
      <c r="E45943" s="135"/>
    </row>
    <row r="45947" ht="12.75">
      <c r="E45947" s="135"/>
    </row>
    <row r="45951" ht="12.75">
      <c r="E45951" s="135"/>
    </row>
    <row r="45955" ht="12.75">
      <c r="E45955" s="135"/>
    </row>
    <row r="45959" ht="12.75">
      <c r="E45959" s="135"/>
    </row>
    <row r="45963" ht="12.75">
      <c r="E45963" s="135"/>
    </row>
    <row r="45967" ht="12.75">
      <c r="E45967" s="135"/>
    </row>
    <row r="45971" ht="12.75">
      <c r="E45971" s="135"/>
    </row>
    <row r="45975" ht="12.75">
      <c r="E45975" s="135"/>
    </row>
    <row r="45979" ht="12.75">
      <c r="E45979" s="135"/>
    </row>
    <row r="45983" ht="12.75">
      <c r="E45983" s="135"/>
    </row>
    <row r="45987" ht="12.75">
      <c r="E45987" s="135"/>
    </row>
    <row r="45991" ht="12.75">
      <c r="E45991" s="135"/>
    </row>
    <row r="45995" ht="12.75">
      <c r="E45995" s="135"/>
    </row>
    <row r="45999" ht="12.75">
      <c r="E45999" s="135"/>
    </row>
    <row r="46003" ht="12.75">
      <c r="E46003" s="135"/>
    </row>
    <row r="46007" ht="12.75">
      <c r="E46007" s="135"/>
    </row>
    <row r="46011" ht="12.75">
      <c r="E46011" s="135"/>
    </row>
    <row r="46015" ht="12.75">
      <c r="E46015" s="135"/>
    </row>
    <row r="46019" ht="12.75">
      <c r="E46019" s="135"/>
    </row>
    <row r="46023" ht="12.75">
      <c r="E46023" s="135"/>
    </row>
    <row r="46027" ht="12.75">
      <c r="E46027" s="135"/>
    </row>
    <row r="46031" ht="12.75">
      <c r="E46031" s="135"/>
    </row>
    <row r="46035" ht="12.75">
      <c r="E46035" s="135"/>
    </row>
    <row r="46039" ht="12.75">
      <c r="E46039" s="135"/>
    </row>
    <row r="46043" ht="12.75">
      <c r="E46043" s="135"/>
    </row>
    <row r="46047" ht="12.75">
      <c r="E46047" s="135"/>
    </row>
    <row r="46051" ht="12.75">
      <c r="E46051" s="135"/>
    </row>
    <row r="46055" ht="12.75">
      <c r="E46055" s="135"/>
    </row>
    <row r="46059" ht="12.75">
      <c r="E46059" s="135"/>
    </row>
    <row r="46063" ht="12.75">
      <c r="E46063" s="135"/>
    </row>
    <row r="46067" ht="12.75">
      <c r="E46067" s="135"/>
    </row>
    <row r="46071" ht="12.75">
      <c r="E46071" s="135"/>
    </row>
    <row r="46075" ht="12.75">
      <c r="E46075" s="135"/>
    </row>
    <row r="46079" ht="12.75">
      <c r="E46079" s="135"/>
    </row>
    <row r="46083" ht="12.75">
      <c r="E46083" s="135"/>
    </row>
    <row r="46087" ht="12.75">
      <c r="E46087" s="135"/>
    </row>
    <row r="46091" ht="12.75">
      <c r="E46091" s="135"/>
    </row>
    <row r="46095" ht="12.75">
      <c r="E46095" s="135"/>
    </row>
    <row r="46099" ht="12.75">
      <c r="E46099" s="135"/>
    </row>
    <row r="46103" ht="12.75">
      <c r="E46103" s="135"/>
    </row>
    <row r="46107" ht="12.75">
      <c r="E46107" s="135"/>
    </row>
    <row r="46111" ht="12.75">
      <c r="E46111" s="135"/>
    </row>
    <row r="46115" ht="12.75">
      <c r="E46115" s="135"/>
    </row>
    <row r="46119" ht="12.75">
      <c r="E46119" s="135"/>
    </row>
    <row r="46123" ht="12.75">
      <c r="E46123" s="135"/>
    </row>
    <row r="46127" ht="12.75">
      <c r="E46127" s="135"/>
    </row>
    <row r="46131" ht="12.75">
      <c r="E46131" s="135"/>
    </row>
    <row r="46135" ht="12.75">
      <c r="E46135" s="135"/>
    </row>
    <row r="46139" ht="12.75">
      <c r="E46139" s="135"/>
    </row>
    <row r="46143" ht="12.75">
      <c r="E46143" s="135"/>
    </row>
    <row r="46147" ht="12.75">
      <c r="E46147" s="135"/>
    </row>
    <row r="46151" ht="12.75">
      <c r="E46151" s="135"/>
    </row>
    <row r="46155" ht="12.75">
      <c r="E46155" s="135"/>
    </row>
    <row r="46159" ht="12.75">
      <c r="E46159" s="135"/>
    </row>
    <row r="46163" ht="12.75">
      <c r="E46163" s="135"/>
    </row>
    <row r="46167" ht="12.75">
      <c r="E46167" s="135"/>
    </row>
    <row r="46171" ht="12.75">
      <c r="E46171" s="135"/>
    </row>
    <row r="46175" ht="12.75">
      <c r="E46175" s="135"/>
    </row>
    <row r="46179" ht="12.75">
      <c r="E46179" s="135"/>
    </row>
    <row r="46183" ht="12.75">
      <c r="E46183" s="135"/>
    </row>
    <row r="46187" ht="12.75">
      <c r="E46187" s="135"/>
    </row>
    <row r="46191" ht="12.75">
      <c r="E46191" s="135"/>
    </row>
    <row r="46195" ht="12.75">
      <c r="E46195" s="135"/>
    </row>
    <row r="46199" ht="12.75">
      <c r="E46199" s="135"/>
    </row>
    <row r="46203" ht="12.75">
      <c r="E46203" s="135"/>
    </row>
    <row r="46207" ht="12.75">
      <c r="E46207" s="135"/>
    </row>
    <row r="46211" ht="12.75">
      <c r="E46211" s="135"/>
    </row>
    <row r="46215" ht="12.75">
      <c r="E46215" s="135"/>
    </row>
    <row r="46219" ht="12.75">
      <c r="E46219" s="135"/>
    </row>
    <row r="46223" ht="12.75">
      <c r="E46223" s="135"/>
    </row>
    <row r="46227" ht="12.75">
      <c r="E46227" s="135"/>
    </row>
    <row r="46231" ht="12.75">
      <c r="E46231" s="135"/>
    </row>
    <row r="46235" ht="12.75">
      <c r="E46235" s="135"/>
    </row>
    <row r="46239" ht="12.75">
      <c r="E46239" s="135"/>
    </row>
    <row r="46243" ht="12.75">
      <c r="E46243" s="135"/>
    </row>
    <row r="46247" ht="12.75">
      <c r="E46247" s="135"/>
    </row>
    <row r="46251" ht="12.75">
      <c r="E46251" s="135"/>
    </row>
    <row r="46255" ht="12.75">
      <c r="E46255" s="135"/>
    </row>
    <row r="46259" ht="12.75">
      <c r="E46259" s="135"/>
    </row>
    <row r="46263" ht="12.75">
      <c r="E46263" s="135"/>
    </row>
    <row r="46267" ht="12.75">
      <c r="E46267" s="135"/>
    </row>
    <row r="46271" ht="12.75">
      <c r="E46271" s="135"/>
    </row>
    <row r="46275" ht="12.75">
      <c r="E46275" s="135"/>
    </row>
    <row r="46279" ht="12.75">
      <c r="E46279" s="135"/>
    </row>
    <row r="46283" ht="12.75">
      <c r="E46283" s="135"/>
    </row>
    <row r="46287" ht="12.75">
      <c r="E46287" s="135"/>
    </row>
    <row r="46291" ht="12.75">
      <c r="E46291" s="135"/>
    </row>
    <row r="46295" ht="12.75">
      <c r="E46295" s="135"/>
    </row>
    <row r="46299" ht="12.75">
      <c r="E46299" s="135"/>
    </row>
    <row r="46303" ht="12.75">
      <c r="E46303" s="135"/>
    </row>
    <row r="46307" ht="12.75">
      <c r="E46307" s="135"/>
    </row>
    <row r="46311" ht="12.75">
      <c r="E46311" s="135"/>
    </row>
    <row r="46315" ht="12.75">
      <c r="E46315" s="135"/>
    </row>
    <row r="46319" ht="12.75">
      <c r="E46319" s="135"/>
    </row>
    <row r="46323" ht="12.75">
      <c r="E46323" s="135"/>
    </row>
    <row r="46327" ht="12.75">
      <c r="E46327" s="135"/>
    </row>
    <row r="46331" ht="12.75">
      <c r="E46331" s="135"/>
    </row>
    <row r="46335" ht="12.75">
      <c r="E46335" s="135"/>
    </row>
    <row r="46339" ht="12.75">
      <c r="E46339" s="135"/>
    </row>
    <row r="46343" ht="12.75">
      <c r="E46343" s="135"/>
    </row>
    <row r="46347" ht="12.75">
      <c r="E46347" s="135"/>
    </row>
    <row r="46351" ht="12.75">
      <c r="E46351" s="135"/>
    </row>
    <row r="46355" ht="12.75">
      <c r="E46355" s="135"/>
    </row>
    <row r="46359" ht="12.75">
      <c r="E46359" s="135"/>
    </row>
    <row r="46363" ht="12.75">
      <c r="E46363" s="135"/>
    </row>
    <row r="46367" ht="12.75">
      <c r="E46367" s="135"/>
    </row>
    <row r="46371" ht="12.75">
      <c r="E46371" s="135"/>
    </row>
    <row r="46375" ht="12.75">
      <c r="E46375" s="135"/>
    </row>
    <row r="46379" ht="12.75">
      <c r="E46379" s="135"/>
    </row>
    <row r="46383" ht="12.75">
      <c r="E46383" s="135"/>
    </row>
    <row r="46387" ht="12.75">
      <c r="E46387" s="135"/>
    </row>
    <row r="46391" ht="12.75">
      <c r="E46391" s="135"/>
    </row>
    <row r="46395" ht="12.75">
      <c r="E46395" s="135"/>
    </row>
    <row r="46399" ht="12.75">
      <c r="E46399" s="135"/>
    </row>
    <row r="46403" ht="12.75">
      <c r="E46403" s="135"/>
    </row>
    <row r="46407" ht="12.75">
      <c r="E46407" s="135"/>
    </row>
    <row r="46411" ht="12.75">
      <c r="E46411" s="135"/>
    </row>
    <row r="46415" ht="12.75">
      <c r="E46415" s="135"/>
    </row>
    <row r="46419" ht="12.75">
      <c r="E46419" s="135"/>
    </row>
    <row r="46423" ht="12.75">
      <c r="E46423" s="135"/>
    </row>
    <row r="46427" ht="12.75">
      <c r="E46427" s="135"/>
    </row>
    <row r="46431" ht="12.75">
      <c r="E46431" s="135"/>
    </row>
    <row r="46435" ht="12.75">
      <c r="E46435" s="135"/>
    </row>
    <row r="46439" ht="12.75">
      <c r="E46439" s="135"/>
    </row>
    <row r="46443" ht="12.75">
      <c r="E46443" s="135"/>
    </row>
    <row r="46447" ht="12.75">
      <c r="E46447" s="135"/>
    </row>
    <row r="46451" ht="12.75">
      <c r="E46451" s="135"/>
    </row>
    <row r="46455" ht="12.75">
      <c r="E46455" s="135"/>
    </row>
    <row r="46459" ht="12.75">
      <c r="E46459" s="135"/>
    </row>
    <row r="46463" ht="12.75">
      <c r="E46463" s="135"/>
    </row>
    <row r="46467" ht="12.75">
      <c r="E46467" s="135"/>
    </row>
    <row r="46471" ht="12.75">
      <c r="E46471" s="135"/>
    </row>
    <row r="46475" ht="12.75">
      <c r="E46475" s="135"/>
    </row>
    <row r="46479" ht="12.75">
      <c r="E46479" s="135"/>
    </row>
    <row r="46483" ht="12.75">
      <c r="E46483" s="135"/>
    </row>
    <row r="46487" ht="12.75">
      <c r="E46487" s="135"/>
    </row>
    <row r="46491" ht="12.75">
      <c r="E46491" s="135"/>
    </row>
    <row r="46495" ht="12.75">
      <c r="E46495" s="135"/>
    </row>
    <row r="46499" ht="12.75">
      <c r="E46499" s="135"/>
    </row>
    <row r="46503" ht="12.75">
      <c r="E46503" s="135"/>
    </row>
    <row r="46507" ht="12.75">
      <c r="E46507" s="135"/>
    </row>
    <row r="46511" ht="12.75">
      <c r="E46511" s="135"/>
    </row>
    <row r="46515" ht="12.75">
      <c r="E46515" s="135"/>
    </row>
    <row r="46519" ht="12.75">
      <c r="E46519" s="135"/>
    </row>
    <row r="46523" ht="12.75">
      <c r="E46523" s="135"/>
    </row>
    <row r="46527" ht="12.75">
      <c r="E46527" s="135"/>
    </row>
    <row r="46531" ht="12.75">
      <c r="E46531" s="135"/>
    </row>
    <row r="46535" ht="12.75">
      <c r="E46535" s="135"/>
    </row>
    <row r="46539" ht="12.75">
      <c r="E46539" s="135"/>
    </row>
    <row r="46543" ht="12.75">
      <c r="E46543" s="135"/>
    </row>
    <row r="46547" ht="12.75">
      <c r="E46547" s="135"/>
    </row>
    <row r="46551" ht="12.75">
      <c r="E46551" s="135"/>
    </row>
    <row r="46555" ht="12.75">
      <c r="E46555" s="135"/>
    </row>
    <row r="46559" ht="12.75">
      <c r="E46559" s="135"/>
    </row>
    <row r="46563" ht="12.75">
      <c r="E46563" s="135"/>
    </row>
    <row r="46567" ht="12.75">
      <c r="E46567" s="135"/>
    </row>
    <row r="46571" ht="12.75">
      <c r="E46571" s="135"/>
    </row>
    <row r="46575" ht="12.75">
      <c r="E46575" s="135"/>
    </row>
    <row r="46579" ht="12.75">
      <c r="E46579" s="135"/>
    </row>
    <row r="46583" ht="12.75">
      <c r="E46583" s="135"/>
    </row>
    <row r="46587" ht="12.75">
      <c r="E46587" s="135"/>
    </row>
    <row r="46591" ht="12.75">
      <c r="E46591" s="135"/>
    </row>
    <row r="46595" ht="12.75">
      <c r="E46595" s="135"/>
    </row>
    <row r="46599" ht="12.75">
      <c r="E46599" s="135"/>
    </row>
    <row r="46603" ht="12.75">
      <c r="E46603" s="135"/>
    </row>
    <row r="46607" ht="12.75">
      <c r="E46607" s="135"/>
    </row>
    <row r="46611" ht="12.75">
      <c r="E46611" s="135"/>
    </row>
    <row r="46615" ht="12.75">
      <c r="E46615" s="135"/>
    </row>
    <row r="46619" ht="12.75">
      <c r="E46619" s="135"/>
    </row>
    <row r="46623" ht="12.75">
      <c r="E46623" s="135"/>
    </row>
    <row r="46627" ht="12.75">
      <c r="E46627" s="135"/>
    </row>
    <row r="46631" ht="12.75">
      <c r="E46631" s="135"/>
    </row>
    <row r="46635" ht="12.75">
      <c r="E46635" s="135"/>
    </row>
    <row r="46639" ht="12.75">
      <c r="E46639" s="135"/>
    </row>
    <row r="46643" ht="12.75">
      <c r="E46643" s="135"/>
    </row>
    <row r="46647" ht="12.75">
      <c r="E46647" s="135"/>
    </row>
    <row r="46651" ht="12.75">
      <c r="E46651" s="135"/>
    </row>
    <row r="46655" ht="12.75">
      <c r="E46655" s="135"/>
    </row>
    <row r="46659" ht="12.75">
      <c r="E46659" s="135"/>
    </row>
    <row r="46663" ht="12.75">
      <c r="E46663" s="135"/>
    </row>
    <row r="46667" ht="12.75">
      <c r="E46667" s="135"/>
    </row>
    <row r="46671" ht="12.75">
      <c r="E46671" s="135"/>
    </row>
    <row r="46675" ht="12.75">
      <c r="E46675" s="135"/>
    </row>
    <row r="46679" ht="12.75">
      <c r="E46679" s="135"/>
    </row>
    <row r="46683" ht="12.75">
      <c r="E46683" s="135"/>
    </row>
    <row r="46687" ht="12.75">
      <c r="E46687" s="135"/>
    </row>
    <row r="46691" ht="12.75">
      <c r="E46691" s="135"/>
    </row>
    <row r="46695" ht="12.75">
      <c r="E46695" s="135"/>
    </row>
    <row r="46699" ht="12.75">
      <c r="E46699" s="135"/>
    </row>
    <row r="46703" ht="12.75">
      <c r="E46703" s="135"/>
    </row>
    <row r="46707" ht="12.75">
      <c r="E46707" s="135"/>
    </row>
    <row r="46711" ht="12.75">
      <c r="E46711" s="135"/>
    </row>
    <row r="46715" ht="12.75">
      <c r="E46715" s="135"/>
    </row>
    <row r="46719" ht="12.75">
      <c r="E46719" s="135"/>
    </row>
    <row r="46723" ht="12.75">
      <c r="E46723" s="135"/>
    </row>
    <row r="46727" ht="12.75">
      <c r="E46727" s="135"/>
    </row>
    <row r="46731" ht="12.75">
      <c r="E46731" s="135"/>
    </row>
    <row r="46735" ht="12.75">
      <c r="E46735" s="135"/>
    </row>
    <row r="46739" ht="12.75">
      <c r="E46739" s="135"/>
    </row>
    <row r="46743" ht="12.75">
      <c r="E46743" s="135"/>
    </row>
    <row r="46747" ht="12.75">
      <c r="E46747" s="135"/>
    </row>
    <row r="46751" ht="12.75">
      <c r="E46751" s="135"/>
    </row>
    <row r="46755" ht="12.75">
      <c r="E46755" s="135"/>
    </row>
    <row r="46759" ht="12.75">
      <c r="E46759" s="135"/>
    </row>
    <row r="46763" ht="12.75">
      <c r="E46763" s="135"/>
    </row>
    <row r="46767" ht="12.75">
      <c r="E46767" s="135"/>
    </row>
    <row r="46771" ht="12.75">
      <c r="E46771" s="135"/>
    </row>
    <row r="46775" ht="12.75">
      <c r="E46775" s="135"/>
    </row>
    <row r="46779" ht="12.75">
      <c r="E46779" s="135"/>
    </row>
    <row r="46783" ht="12.75">
      <c r="E46783" s="135"/>
    </row>
    <row r="46787" ht="12.75">
      <c r="E46787" s="135"/>
    </row>
    <row r="46791" ht="12.75">
      <c r="E46791" s="135"/>
    </row>
    <row r="46795" ht="12.75">
      <c r="E46795" s="135"/>
    </row>
    <row r="46799" ht="12.75">
      <c r="E46799" s="135"/>
    </row>
    <row r="46803" ht="12.75">
      <c r="E46803" s="135"/>
    </row>
    <row r="46807" ht="12.75">
      <c r="E46807" s="135"/>
    </row>
    <row r="46811" ht="12.75">
      <c r="E46811" s="135"/>
    </row>
    <row r="46815" ht="12.75">
      <c r="E46815" s="135"/>
    </row>
    <row r="46819" ht="12.75">
      <c r="E46819" s="135"/>
    </row>
    <row r="46823" ht="12.75">
      <c r="E46823" s="135"/>
    </row>
    <row r="46827" ht="12.75">
      <c r="E46827" s="135"/>
    </row>
    <row r="46831" ht="12.75">
      <c r="E46831" s="135"/>
    </row>
    <row r="46835" ht="12.75">
      <c r="E46835" s="135"/>
    </row>
    <row r="46839" ht="12.75">
      <c r="E46839" s="135"/>
    </row>
    <row r="46843" ht="12.75">
      <c r="E46843" s="135"/>
    </row>
    <row r="46847" ht="12.75">
      <c r="E46847" s="135"/>
    </row>
    <row r="46851" ht="12.75">
      <c r="E46851" s="135"/>
    </row>
    <row r="46855" ht="12.75">
      <c r="E46855" s="135"/>
    </row>
    <row r="46859" ht="12.75">
      <c r="E46859" s="135"/>
    </row>
    <row r="46863" ht="12.75">
      <c r="E46863" s="135"/>
    </row>
    <row r="46867" ht="12.75">
      <c r="E46867" s="135"/>
    </row>
    <row r="46871" ht="12.75">
      <c r="E46871" s="135"/>
    </row>
    <row r="46875" ht="12.75">
      <c r="E46875" s="135"/>
    </row>
    <row r="46879" ht="12.75">
      <c r="E46879" s="135"/>
    </row>
    <row r="46883" ht="12.75">
      <c r="E46883" s="135"/>
    </row>
    <row r="46887" ht="12.75">
      <c r="E46887" s="135"/>
    </row>
    <row r="46891" ht="12.75">
      <c r="E46891" s="135"/>
    </row>
    <row r="46895" ht="12.75">
      <c r="E46895" s="135"/>
    </row>
    <row r="46899" ht="12.75">
      <c r="E46899" s="135"/>
    </row>
    <row r="46903" ht="12.75">
      <c r="E46903" s="135"/>
    </row>
    <row r="46907" ht="12.75">
      <c r="E46907" s="135"/>
    </row>
    <row r="46911" ht="12.75">
      <c r="E46911" s="135"/>
    </row>
    <row r="46915" ht="12.75">
      <c r="E46915" s="135"/>
    </row>
    <row r="46919" ht="12.75">
      <c r="E46919" s="135"/>
    </row>
    <row r="46923" ht="12.75">
      <c r="E46923" s="135"/>
    </row>
    <row r="46927" ht="12.75">
      <c r="E46927" s="135"/>
    </row>
    <row r="46931" ht="12.75">
      <c r="E46931" s="135"/>
    </row>
    <row r="46935" ht="12.75">
      <c r="E46935" s="135"/>
    </row>
    <row r="46939" ht="12.75">
      <c r="E46939" s="135"/>
    </row>
    <row r="46943" ht="12.75">
      <c r="E46943" s="135"/>
    </row>
    <row r="46947" ht="12.75">
      <c r="E46947" s="135"/>
    </row>
    <row r="46951" ht="12.75">
      <c r="E46951" s="135"/>
    </row>
    <row r="46955" ht="12.75">
      <c r="E46955" s="135"/>
    </row>
    <row r="46959" ht="12.75">
      <c r="E46959" s="135"/>
    </row>
    <row r="46963" ht="12.75">
      <c r="E46963" s="135"/>
    </row>
    <row r="46967" ht="12.75">
      <c r="E46967" s="135"/>
    </row>
    <row r="46971" ht="12.75">
      <c r="E46971" s="135"/>
    </row>
    <row r="46975" ht="12.75">
      <c r="E46975" s="135"/>
    </row>
    <row r="46979" ht="12.75">
      <c r="E46979" s="135"/>
    </row>
    <row r="46983" ht="12.75">
      <c r="E46983" s="135"/>
    </row>
    <row r="46987" ht="12.75">
      <c r="E46987" s="135"/>
    </row>
    <row r="46991" ht="12.75">
      <c r="E46991" s="135"/>
    </row>
    <row r="46995" ht="12.75">
      <c r="E46995" s="135"/>
    </row>
    <row r="46999" ht="12.75">
      <c r="E46999" s="135"/>
    </row>
    <row r="47003" ht="12.75">
      <c r="E47003" s="135"/>
    </row>
    <row r="47007" ht="12.75">
      <c r="E47007" s="135"/>
    </row>
    <row r="47011" ht="12.75">
      <c r="E47011" s="135"/>
    </row>
    <row r="47015" ht="12.75">
      <c r="E47015" s="135"/>
    </row>
    <row r="47019" ht="12.75">
      <c r="E47019" s="135"/>
    </row>
    <row r="47023" ht="12.75">
      <c r="E47023" s="135"/>
    </row>
    <row r="47027" ht="12.75">
      <c r="E47027" s="135"/>
    </row>
    <row r="47031" ht="12.75">
      <c r="E47031" s="135"/>
    </row>
    <row r="47035" ht="12.75">
      <c r="E47035" s="135"/>
    </row>
    <row r="47039" ht="12.75">
      <c r="E47039" s="135"/>
    </row>
    <row r="47043" ht="12.75">
      <c r="E47043" s="135"/>
    </row>
    <row r="47047" ht="12.75">
      <c r="E47047" s="135"/>
    </row>
    <row r="47051" ht="12.75">
      <c r="E47051" s="135"/>
    </row>
    <row r="47055" ht="12.75">
      <c r="E47055" s="135"/>
    </row>
    <row r="47059" ht="12.75">
      <c r="E47059" s="135"/>
    </row>
    <row r="47063" ht="12.75">
      <c r="E47063" s="135"/>
    </row>
    <row r="47067" ht="12.75">
      <c r="E47067" s="135"/>
    </row>
    <row r="47071" ht="12.75">
      <c r="E47071" s="135"/>
    </row>
    <row r="47075" ht="12.75">
      <c r="E47075" s="135"/>
    </row>
    <row r="47079" ht="12.75">
      <c r="E47079" s="135"/>
    </row>
    <row r="47083" ht="12.75">
      <c r="E47083" s="135"/>
    </row>
    <row r="47087" ht="12.75">
      <c r="E47087" s="135"/>
    </row>
    <row r="47091" ht="12.75">
      <c r="E47091" s="135"/>
    </row>
    <row r="47095" ht="12.75">
      <c r="E47095" s="135"/>
    </row>
    <row r="47099" ht="12.75">
      <c r="E47099" s="135"/>
    </row>
    <row r="47103" ht="12.75">
      <c r="E47103" s="135"/>
    </row>
    <row r="47107" ht="12.75">
      <c r="E47107" s="135"/>
    </row>
    <row r="47111" ht="12.75">
      <c r="E47111" s="135"/>
    </row>
    <row r="47115" ht="12.75">
      <c r="E47115" s="135"/>
    </row>
    <row r="47119" ht="12.75">
      <c r="E47119" s="135"/>
    </row>
    <row r="47123" ht="12.75">
      <c r="E47123" s="135"/>
    </row>
    <row r="47127" ht="12.75">
      <c r="E47127" s="135"/>
    </row>
    <row r="47131" ht="12.75">
      <c r="E47131" s="135"/>
    </row>
    <row r="47135" ht="12.75">
      <c r="E47135" s="135"/>
    </row>
    <row r="47139" ht="12.75">
      <c r="E47139" s="135"/>
    </row>
    <row r="47143" ht="12.75">
      <c r="E47143" s="135"/>
    </row>
    <row r="47147" ht="12.75">
      <c r="E47147" s="135"/>
    </row>
    <row r="47151" ht="12.75">
      <c r="E47151" s="135"/>
    </row>
    <row r="47155" ht="12.75">
      <c r="E47155" s="135"/>
    </row>
    <row r="47159" ht="12.75">
      <c r="E47159" s="135"/>
    </row>
    <row r="47163" ht="12.75">
      <c r="E47163" s="135"/>
    </row>
    <row r="47167" ht="12.75">
      <c r="E47167" s="135"/>
    </row>
    <row r="47171" ht="12.75">
      <c r="E47171" s="135"/>
    </row>
    <row r="47175" ht="12.75">
      <c r="E47175" s="135"/>
    </row>
    <row r="47179" ht="12.75">
      <c r="E47179" s="135"/>
    </row>
    <row r="47183" ht="12.75">
      <c r="E47183" s="135"/>
    </row>
    <row r="47187" ht="12.75">
      <c r="E47187" s="135"/>
    </row>
    <row r="47191" ht="12.75">
      <c r="E47191" s="135"/>
    </row>
    <row r="47195" ht="12.75">
      <c r="E47195" s="135"/>
    </row>
    <row r="47199" ht="12.75">
      <c r="E47199" s="135"/>
    </row>
    <row r="47203" ht="12.75">
      <c r="E47203" s="135"/>
    </row>
    <row r="47207" ht="12.75">
      <c r="E47207" s="135"/>
    </row>
    <row r="47211" ht="12.75">
      <c r="E47211" s="135"/>
    </row>
    <row r="47215" ht="12.75">
      <c r="E47215" s="135"/>
    </row>
    <row r="47219" ht="12.75">
      <c r="E47219" s="135"/>
    </row>
    <row r="47223" ht="12.75">
      <c r="E47223" s="135"/>
    </row>
    <row r="47227" ht="12.75">
      <c r="E47227" s="135"/>
    </row>
    <row r="47231" ht="12.75">
      <c r="E47231" s="135"/>
    </row>
    <row r="47235" ht="12.75">
      <c r="E47235" s="135"/>
    </row>
    <row r="47239" ht="12.75">
      <c r="E47239" s="135"/>
    </row>
    <row r="47243" ht="12.75">
      <c r="E47243" s="135"/>
    </row>
    <row r="47247" ht="12.75">
      <c r="E47247" s="135"/>
    </row>
    <row r="47251" ht="12.75">
      <c r="E47251" s="135"/>
    </row>
    <row r="47255" ht="12.75">
      <c r="E47255" s="135"/>
    </row>
    <row r="47259" ht="12.75">
      <c r="E47259" s="135"/>
    </row>
    <row r="47263" ht="12.75">
      <c r="E47263" s="135"/>
    </row>
    <row r="47267" ht="12.75">
      <c r="E47267" s="135"/>
    </row>
    <row r="47271" ht="12.75">
      <c r="E47271" s="135"/>
    </row>
    <row r="47275" ht="12.75">
      <c r="E47275" s="135"/>
    </row>
    <row r="47279" ht="12.75">
      <c r="E47279" s="135"/>
    </row>
    <row r="47283" ht="12.75">
      <c r="E47283" s="135"/>
    </row>
    <row r="47287" ht="12.75">
      <c r="E47287" s="135"/>
    </row>
    <row r="47291" ht="12.75">
      <c r="E47291" s="135"/>
    </row>
    <row r="47295" ht="12.75">
      <c r="E47295" s="135"/>
    </row>
    <row r="47299" ht="12.75">
      <c r="E47299" s="135"/>
    </row>
    <row r="47303" ht="12.75">
      <c r="E47303" s="135"/>
    </row>
    <row r="47307" ht="12.75">
      <c r="E47307" s="135"/>
    </row>
    <row r="47311" ht="12.75">
      <c r="E47311" s="135"/>
    </row>
    <row r="47315" ht="12.75">
      <c r="E47315" s="135"/>
    </row>
    <row r="47319" ht="12.75">
      <c r="E47319" s="135"/>
    </row>
    <row r="47323" ht="12.75">
      <c r="E47323" s="135"/>
    </row>
    <row r="47327" ht="12.75">
      <c r="E47327" s="135"/>
    </row>
    <row r="47331" ht="12.75">
      <c r="E47331" s="135"/>
    </row>
    <row r="47335" ht="12.75">
      <c r="E47335" s="135"/>
    </row>
    <row r="47339" ht="12.75">
      <c r="E47339" s="135"/>
    </row>
    <row r="47343" ht="12.75">
      <c r="E47343" s="135"/>
    </row>
    <row r="47347" ht="12.75">
      <c r="E47347" s="135"/>
    </row>
    <row r="47351" ht="12.75">
      <c r="E47351" s="135"/>
    </row>
    <row r="47355" ht="12.75">
      <c r="E47355" s="135"/>
    </row>
    <row r="47359" ht="12.75">
      <c r="E47359" s="135"/>
    </row>
    <row r="47363" ht="12.75">
      <c r="E47363" s="135"/>
    </row>
    <row r="47367" ht="12.75">
      <c r="E47367" s="135"/>
    </row>
    <row r="47371" ht="12.75">
      <c r="E47371" s="135"/>
    </row>
    <row r="47375" ht="12.75">
      <c r="E47375" s="135"/>
    </row>
    <row r="47379" ht="12.75">
      <c r="E47379" s="135"/>
    </row>
    <row r="47383" ht="12.75">
      <c r="E47383" s="135"/>
    </row>
    <row r="47387" ht="12.75">
      <c r="E47387" s="135"/>
    </row>
    <row r="47391" ht="12.75">
      <c r="E47391" s="135"/>
    </row>
    <row r="47395" ht="12.75">
      <c r="E47395" s="135"/>
    </row>
    <row r="47399" ht="12.75">
      <c r="E47399" s="135"/>
    </row>
    <row r="47403" ht="12.75">
      <c r="E47403" s="135"/>
    </row>
    <row r="47407" ht="12.75">
      <c r="E47407" s="135"/>
    </row>
    <row r="47411" ht="12.75">
      <c r="E47411" s="135"/>
    </row>
    <row r="47415" ht="12.75">
      <c r="E47415" s="135"/>
    </row>
    <row r="47419" ht="12.75">
      <c r="E47419" s="135"/>
    </row>
    <row r="47423" ht="12.75">
      <c r="E47423" s="135"/>
    </row>
    <row r="47427" ht="12.75">
      <c r="E47427" s="135"/>
    </row>
    <row r="47431" ht="12.75">
      <c r="E47431" s="135"/>
    </row>
    <row r="47435" ht="12.75">
      <c r="E47435" s="135"/>
    </row>
    <row r="47439" ht="12.75">
      <c r="E47439" s="135"/>
    </row>
    <row r="47443" ht="12.75">
      <c r="E47443" s="135"/>
    </row>
    <row r="47447" ht="12.75">
      <c r="E47447" s="135"/>
    </row>
    <row r="47451" ht="12.75">
      <c r="E47451" s="135"/>
    </row>
    <row r="47455" ht="12.75">
      <c r="E47455" s="135"/>
    </row>
    <row r="47459" ht="12.75">
      <c r="E47459" s="135"/>
    </row>
    <row r="47463" ht="12.75">
      <c r="E47463" s="135"/>
    </row>
    <row r="47467" ht="12.75">
      <c r="E47467" s="135"/>
    </row>
    <row r="47471" ht="12.75">
      <c r="E47471" s="135"/>
    </row>
    <row r="47475" ht="12.75">
      <c r="E47475" s="135"/>
    </row>
    <row r="47479" ht="12.75">
      <c r="E47479" s="135"/>
    </row>
    <row r="47483" ht="12.75">
      <c r="E47483" s="135"/>
    </row>
    <row r="47487" ht="12.75">
      <c r="E47487" s="135"/>
    </row>
    <row r="47491" ht="12.75">
      <c r="E47491" s="135"/>
    </row>
    <row r="47495" ht="12.75">
      <c r="E47495" s="135"/>
    </row>
    <row r="47499" ht="12.75">
      <c r="E47499" s="135"/>
    </row>
    <row r="47503" ht="12.75">
      <c r="E47503" s="135"/>
    </row>
    <row r="47507" ht="12.75">
      <c r="E47507" s="135"/>
    </row>
    <row r="47511" ht="12.75">
      <c r="E47511" s="135"/>
    </row>
    <row r="47515" ht="12.75">
      <c r="E47515" s="135"/>
    </row>
    <row r="47519" ht="12.75">
      <c r="E47519" s="135"/>
    </row>
    <row r="47523" ht="12.75">
      <c r="E47523" s="135"/>
    </row>
    <row r="47527" ht="12.75">
      <c r="E47527" s="135"/>
    </row>
    <row r="47531" ht="12.75">
      <c r="E47531" s="135"/>
    </row>
    <row r="47535" ht="12.75">
      <c r="E47535" s="135"/>
    </row>
    <row r="47539" ht="12.75">
      <c r="E47539" s="135"/>
    </row>
    <row r="47543" ht="12.75">
      <c r="E47543" s="135"/>
    </row>
    <row r="47547" ht="12.75">
      <c r="E47547" s="135"/>
    </row>
    <row r="47551" ht="12.75">
      <c r="E47551" s="135"/>
    </row>
    <row r="47555" ht="12.75">
      <c r="E47555" s="135"/>
    </row>
    <row r="47559" ht="12.75">
      <c r="E47559" s="135"/>
    </row>
    <row r="47563" ht="12.75">
      <c r="E47563" s="135"/>
    </row>
    <row r="47567" ht="12.75">
      <c r="E47567" s="135"/>
    </row>
    <row r="47571" ht="12.75">
      <c r="E47571" s="135"/>
    </row>
    <row r="47575" ht="12.75">
      <c r="E47575" s="135"/>
    </row>
    <row r="47579" ht="12.75">
      <c r="E47579" s="135"/>
    </row>
    <row r="47583" ht="12.75">
      <c r="E47583" s="135"/>
    </row>
    <row r="47587" ht="12.75">
      <c r="E47587" s="135"/>
    </row>
    <row r="47591" ht="12.75">
      <c r="E47591" s="135"/>
    </row>
    <row r="47595" ht="12.75">
      <c r="E47595" s="135"/>
    </row>
    <row r="47599" ht="12.75">
      <c r="E47599" s="135"/>
    </row>
    <row r="47603" ht="12.75">
      <c r="E47603" s="135"/>
    </row>
    <row r="47607" ht="12.75">
      <c r="E47607" s="135"/>
    </row>
    <row r="47611" ht="12.75">
      <c r="E47611" s="135"/>
    </row>
    <row r="47615" ht="12.75">
      <c r="E47615" s="135"/>
    </row>
    <row r="47619" ht="12.75">
      <c r="E47619" s="135"/>
    </row>
    <row r="47623" ht="12.75">
      <c r="E47623" s="135"/>
    </row>
    <row r="47627" ht="12.75">
      <c r="E47627" s="135"/>
    </row>
    <row r="47631" ht="12.75">
      <c r="E47631" s="135"/>
    </row>
    <row r="47635" ht="12.75">
      <c r="E47635" s="135"/>
    </row>
    <row r="47639" ht="12.75">
      <c r="E47639" s="135"/>
    </row>
    <row r="47643" ht="12.75">
      <c r="E47643" s="135"/>
    </row>
    <row r="47647" ht="12.75">
      <c r="E47647" s="135"/>
    </row>
    <row r="47651" ht="12.75">
      <c r="E47651" s="135"/>
    </row>
    <row r="47655" ht="12.75">
      <c r="E47655" s="135"/>
    </row>
    <row r="47659" ht="12.75">
      <c r="E47659" s="135"/>
    </row>
    <row r="47663" ht="12.75">
      <c r="E47663" s="135"/>
    </row>
    <row r="47667" ht="12.75">
      <c r="E47667" s="135"/>
    </row>
    <row r="47671" ht="12.75">
      <c r="E47671" s="135"/>
    </row>
    <row r="47675" ht="12.75">
      <c r="E47675" s="135"/>
    </row>
    <row r="47679" ht="12.75">
      <c r="E47679" s="135"/>
    </row>
    <row r="47683" ht="12.75">
      <c r="E47683" s="135"/>
    </row>
    <row r="47687" ht="12.75">
      <c r="E47687" s="135"/>
    </row>
    <row r="47691" ht="12.75">
      <c r="E47691" s="135"/>
    </row>
    <row r="47695" ht="12.75">
      <c r="E47695" s="135"/>
    </row>
    <row r="47699" ht="12.75">
      <c r="E47699" s="135"/>
    </row>
    <row r="47703" ht="12.75">
      <c r="E47703" s="135"/>
    </row>
    <row r="47707" ht="12.75">
      <c r="E47707" s="135"/>
    </row>
    <row r="47711" ht="12.75">
      <c r="E47711" s="135"/>
    </row>
    <row r="47715" ht="12.75">
      <c r="E47715" s="135"/>
    </row>
    <row r="47719" ht="12.75">
      <c r="E47719" s="135"/>
    </row>
    <row r="47723" ht="12.75">
      <c r="E47723" s="135"/>
    </row>
    <row r="47727" ht="12.75">
      <c r="E47727" s="135"/>
    </row>
    <row r="47731" ht="12.75">
      <c r="E47731" s="135"/>
    </row>
    <row r="47735" ht="12.75">
      <c r="E47735" s="135"/>
    </row>
    <row r="47739" ht="12.75">
      <c r="E47739" s="135"/>
    </row>
    <row r="47743" ht="12.75">
      <c r="E47743" s="135"/>
    </row>
    <row r="47747" ht="12.75">
      <c r="E47747" s="135"/>
    </row>
    <row r="47751" ht="12.75">
      <c r="E47751" s="135"/>
    </row>
    <row r="47755" ht="12.75">
      <c r="E47755" s="135"/>
    </row>
    <row r="47759" ht="12.75">
      <c r="E47759" s="135"/>
    </row>
    <row r="47763" ht="12.75">
      <c r="E47763" s="135"/>
    </row>
    <row r="47767" ht="12.75">
      <c r="E47767" s="135"/>
    </row>
    <row r="47771" ht="12.75">
      <c r="E47771" s="135"/>
    </row>
    <row r="47775" ht="12.75">
      <c r="E47775" s="135"/>
    </row>
    <row r="47779" ht="12.75">
      <c r="E47779" s="135"/>
    </row>
    <row r="47783" ht="12.75">
      <c r="E47783" s="135"/>
    </row>
    <row r="47787" ht="12.75">
      <c r="E47787" s="135"/>
    </row>
    <row r="47791" ht="12.75">
      <c r="E47791" s="135"/>
    </row>
    <row r="47795" ht="12.75">
      <c r="E47795" s="135"/>
    </row>
    <row r="47799" ht="12.75">
      <c r="E47799" s="135"/>
    </row>
    <row r="47803" ht="12.75">
      <c r="E47803" s="135"/>
    </row>
    <row r="47807" ht="12.75">
      <c r="E47807" s="135"/>
    </row>
    <row r="47811" ht="12.75">
      <c r="E47811" s="135"/>
    </row>
    <row r="47815" ht="12.75">
      <c r="E47815" s="135"/>
    </row>
    <row r="47819" ht="12.75">
      <c r="E47819" s="135"/>
    </row>
    <row r="47823" ht="12.75">
      <c r="E47823" s="135"/>
    </row>
    <row r="47827" ht="12.75">
      <c r="E47827" s="135"/>
    </row>
    <row r="47831" ht="12.75">
      <c r="E47831" s="135"/>
    </row>
    <row r="47835" ht="12.75">
      <c r="E47835" s="135"/>
    </row>
    <row r="47839" ht="12.75">
      <c r="E47839" s="135"/>
    </row>
    <row r="47843" ht="12.75">
      <c r="E47843" s="135"/>
    </row>
    <row r="47847" ht="12.75">
      <c r="E47847" s="135"/>
    </row>
    <row r="47851" ht="12.75">
      <c r="E47851" s="135"/>
    </row>
    <row r="47855" ht="12.75">
      <c r="E47855" s="135"/>
    </row>
    <row r="47859" ht="12.75">
      <c r="E47859" s="135"/>
    </row>
    <row r="47863" ht="12.75">
      <c r="E47863" s="135"/>
    </row>
    <row r="47867" ht="12.75">
      <c r="E47867" s="135"/>
    </row>
    <row r="47871" ht="12.75">
      <c r="E47871" s="135"/>
    </row>
    <row r="47875" ht="12.75">
      <c r="E47875" s="135"/>
    </row>
    <row r="47879" ht="12.75">
      <c r="E47879" s="135"/>
    </row>
    <row r="47883" ht="12.75">
      <c r="E47883" s="135"/>
    </row>
    <row r="47887" ht="12.75">
      <c r="E47887" s="135"/>
    </row>
    <row r="47891" ht="12.75">
      <c r="E47891" s="135"/>
    </row>
    <row r="47895" ht="12.75">
      <c r="E47895" s="135"/>
    </row>
    <row r="47899" ht="12.75">
      <c r="E47899" s="135"/>
    </row>
    <row r="47903" ht="12.75">
      <c r="E47903" s="135"/>
    </row>
    <row r="47907" ht="12.75">
      <c r="E47907" s="135"/>
    </row>
    <row r="47911" ht="12.75">
      <c r="E47911" s="135"/>
    </row>
    <row r="47915" ht="12.75">
      <c r="E47915" s="135"/>
    </row>
    <row r="47919" ht="12.75">
      <c r="E47919" s="135"/>
    </row>
    <row r="47923" ht="12.75">
      <c r="E47923" s="135"/>
    </row>
    <row r="47927" ht="12.75">
      <c r="E47927" s="135"/>
    </row>
    <row r="47931" ht="12.75">
      <c r="E47931" s="135"/>
    </row>
    <row r="47935" ht="12.75">
      <c r="E47935" s="135"/>
    </row>
    <row r="47939" ht="12.75">
      <c r="E47939" s="135"/>
    </row>
    <row r="47943" ht="12.75">
      <c r="E47943" s="135"/>
    </row>
    <row r="47947" ht="12.75">
      <c r="E47947" s="135"/>
    </row>
    <row r="47951" ht="12.75">
      <c r="E47951" s="135"/>
    </row>
    <row r="47955" ht="12.75">
      <c r="E47955" s="135"/>
    </row>
    <row r="47959" ht="12.75">
      <c r="E47959" s="135"/>
    </row>
    <row r="47963" ht="12.75">
      <c r="E47963" s="135"/>
    </row>
    <row r="47967" ht="12.75">
      <c r="E47967" s="135"/>
    </row>
    <row r="47971" ht="12.75">
      <c r="E47971" s="135"/>
    </row>
    <row r="47975" ht="12.75">
      <c r="E47975" s="135"/>
    </row>
    <row r="47979" ht="12.75">
      <c r="E47979" s="135"/>
    </row>
    <row r="47983" ht="12.75">
      <c r="E47983" s="135"/>
    </row>
    <row r="47987" ht="12.75">
      <c r="E47987" s="135"/>
    </row>
    <row r="47991" ht="12.75">
      <c r="E47991" s="135"/>
    </row>
    <row r="47995" ht="12.75">
      <c r="E47995" s="135"/>
    </row>
    <row r="47999" ht="12.75">
      <c r="E47999" s="135"/>
    </row>
    <row r="48003" ht="12.75">
      <c r="E48003" s="135"/>
    </row>
    <row r="48007" ht="12.75">
      <c r="E48007" s="135"/>
    </row>
    <row r="48011" ht="12.75">
      <c r="E48011" s="135"/>
    </row>
    <row r="48015" ht="12.75">
      <c r="E48015" s="135"/>
    </row>
    <row r="48019" ht="12.75">
      <c r="E48019" s="135"/>
    </row>
    <row r="48023" ht="12.75">
      <c r="E48023" s="135"/>
    </row>
    <row r="48027" ht="12.75">
      <c r="E48027" s="135"/>
    </row>
    <row r="48031" ht="12.75">
      <c r="E48031" s="135"/>
    </row>
    <row r="48035" ht="12.75">
      <c r="E48035" s="135"/>
    </row>
    <row r="48039" ht="12.75">
      <c r="E48039" s="135"/>
    </row>
    <row r="48043" ht="12.75">
      <c r="E48043" s="135"/>
    </row>
    <row r="48047" ht="12.75">
      <c r="E48047" s="135"/>
    </row>
    <row r="48051" ht="12.75">
      <c r="E48051" s="135"/>
    </row>
    <row r="48055" ht="12.75">
      <c r="E48055" s="135"/>
    </row>
    <row r="48059" ht="12.75">
      <c r="E48059" s="135"/>
    </row>
    <row r="48063" ht="12.75">
      <c r="E48063" s="135"/>
    </row>
    <row r="48067" ht="12.75">
      <c r="E48067" s="135"/>
    </row>
    <row r="48071" ht="12.75">
      <c r="E48071" s="135"/>
    </row>
    <row r="48075" ht="12.75">
      <c r="E48075" s="135"/>
    </row>
    <row r="48079" ht="12.75">
      <c r="E48079" s="135"/>
    </row>
    <row r="48083" ht="12.75">
      <c r="E48083" s="135"/>
    </row>
    <row r="48087" ht="12.75">
      <c r="E48087" s="135"/>
    </row>
    <row r="48091" ht="12.75">
      <c r="E48091" s="135"/>
    </row>
    <row r="48095" ht="12.75">
      <c r="E48095" s="135"/>
    </row>
    <row r="48099" ht="12.75">
      <c r="E48099" s="135"/>
    </row>
    <row r="48103" ht="12.75">
      <c r="E48103" s="135"/>
    </row>
    <row r="48107" ht="12.75">
      <c r="E48107" s="135"/>
    </row>
    <row r="48111" ht="12.75">
      <c r="E48111" s="135"/>
    </row>
    <row r="48115" ht="12.75">
      <c r="E48115" s="135"/>
    </row>
    <row r="48119" ht="12.75">
      <c r="E48119" s="135"/>
    </row>
    <row r="48123" ht="12.75">
      <c r="E48123" s="135"/>
    </row>
    <row r="48127" ht="12.75">
      <c r="E48127" s="135"/>
    </row>
    <row r="48131" ht="12.75">
      <c r="E48131" s="135"/>
    </row>
    <row r="48135" ht="12.75">
      <c r="E48135" s="135"/>
    </row>
    <row r="48139" ht="12.75">
      <c r="E48139" s="135"/>
    </row>
    <row r="48143" ht="12.75">
      <c r="E48143" s="135"/>
    </row>
    <row r="48147" ht="12.75">
      <c r="E48147" s="135"/>
    </row>
    <row r="48151" ht="12.75">
      <c r="E48151" s="135"/>
    </row>
    <row r="48155" ht="12.75">
      <c r="E48155" s="135"/>
    </row>
    <row r="48159" ht="12.75">
      <c r="E48159" s="135"/>
    </row>
    <row r="48163" ht="12.75">
      <c r="E48163" s="135"/>
    </row>
    <row r="48167" ht="12.75">
      <c r="E48167" s="135"/>
    </row>
    <row r="48171" ht="12.75">
      <c r="E48171" s="135"/>
    </row>
    <row r="48175" ht="12.75">
      <c r="E48175" s="135"/>
    </row>
    <row r="48179" ht="12.75">
      <c r="E48179" s="135"/>
    </row>
    <row r="48183" ht="12.75">
      <c r="E48183" s="135"/>
    </row>
    <row r="48187" ht="12.75">
      <c r="E48187" s="135"/>
    </row>
    <row r="48191" ht="12.75">
      <c r="E48191" s="135"/>
    </row>
    <row r="48195" ht="12.75">
      <c r="E48195" s="135"/>
    </row>
    <row r="48199" ht="12.75">
      <c r="E48199" s="135"/>
    </row>
    <row r="48203" ht="12.75">
      <c r="E48203" s="135"/>
    </row>
    <row r="48207" ht="12.75">
      <c r="E48207" s="135"/>
    </row>
    <row r="48211" ht="12.75">
      <c r="E48211" s="135"/>
    </row>
    <row r="48215" ht="12.75">
      <c r="E48215" s="135"/>
    </row>
    <row r="48219" ht="12.75">
      <c r="E48219" s="135"/>
    </row>
    <row r="48223" ht="12.75">
      <c r="E48223" s="135"/>
    </row>
    <row r="48227" ht="12.75">
      <c r="E48227" s="135"/>
    </row>
    <row r="48231" ht="12.75">
      <c r="E48231" s="135"/>
    </row>
    <row r="48235" ht="12.75">
      <c r="E48235" s="135"/>
    </row>
    <row r="48239" ht="12.75">
      <c r="E48239" s="135"/>
    </row>
    <row r="48243" ht="12.75">
      <c r="E48243" s="135"/>
    </row>
    <row r="48247" ht="12.75">
      <c r="E48247" s="135"/>
    </row>
    <row r="48251" ht="12.75">
      <c r="E48251" s="135"/>
    </row>
    <row r="48255" ht="12.75">
      <c r="E48255" s="135"/>
    </row>
    <row r="48259" ht="12.75">
      <c r="E48259" s="135"/>
    </row>
    <row r="48263" ht="12.75">
      <c r="E48263" s="135"/>
    </row>
    <row r="48267" ht="12.75">
      <c r="E48267" s="135"/>
    </row>
    <row r="48271" ht="12.75">
      <c r="E48271" s="135"/>
    </row>
    <row r="48275" ht="12.75">
      <c r="E48275" s="135"/>
    </row>
    <row r="48279" ht="12.75">
      <c r="E48279" s="135"/>
    </row>
    <row r="48283" ht="12.75">
      <c r="E48283" s="135"/>
    </row>
    <row r="48287" ht="12.75">
      <c r="E48287" s="135"/>
    </row>
    <row r="48291" ht="12.75">
      <c r="E48291" s="135"/>
    </row>
    <row r="48295" ht="12.75">
      <c r="E48295" s="135"/>
    </row>
    <row r="48299" ht="12.75">
      <c r="E48299" s="135"/>
    </row>
    <row r="48303" ht="12.75">
      <c r="E48303" s="135"/>
    </row>
    <row r="48307" ht="12.75">
      <c r="E48307" s="135"/>
    </row>
    <row r="48311" ht="12.75">
      <c r="E48311" s="135"/>
    </row>
    <row r="48315" ht="12.75">
      <c r="E48315" s="135"/>
    </row>
    <row r="48319" ht="12.75">
      <c r="E48319" s="135"/>
    </row>
    <row r="48323" ht="12.75">
      <c r="E48323" s="135"/>
    </row>
    <row r="48327" ht="12.75">
      <c r="E48327" s="135"/>
    </row>
    <row r="48331" ht="12.75">
      <c r="E48331" s="135"/>
    </row>
    <row r="48335" ht="12.75">
      <c r="E48335" s="135"/>
    </row>
    <row r="48339" ht="12.75">
      <c r="E48339" s="135"/>
    </row>
    <row r="48343" ht="12.75">
      <c r="E48343" s="135"/>
    </row>
    <row r="48347" ht="12.75">
      <c r="E48347" s="135"/>
    </row>
    <row r="48351" ht="12.75">
      <c r="E48351" s="135"/>
    </row>
    <row r="48355" ht="12.75">
      <c r="E48355" s="135"/>
    </row>
    <row r="48359" ht="12.75">
      <c r="E48359" s="135"/>
    </row>
    <row r="48363" ht="12.75">
      <c r="E48363" s="135"/>
    </row>
    <row r="48367" ht="12.75">
      <c r="E48367" s="135"/>
    </row>
    <row r="48371" ht="12.75">
      <c r="E48371" s="135"/>
    </row>
    <row r="48375" ht="12.75">
      <c r="E48375" s="135"/>
    </row>
    <row r="48379" ht="12.75">
      <c r="E48379" s="135"/>
    </row>
    <row r="48383" ht="12.75">
      <c r="E48383" s="135"/>
    </row>
    <row r="48387" ht="12.75">
      <c r="E48387" s="135"/>
    </row>
    <row r="48391" ht="12.75">
      <c r="E48391" s="135"/>
    </row>
    <row r="48395" ht="12.75">
      <c r="E48395" s="135"/>
    </row>
    <row r="48399" ht="12.75">
      <c r="E48399" s="135"/>
    </row>
    <row r="48403" ht="12.75">
      <c r="E48403" s="135"/>
    </row>
    <row r="48407" ht="12.75">
      <c r="E48407" s="135"/>
    </row>
    <row r="48411" ht="12.75">
      <c r="E48411" s="135"/>
    </row>
    <row r="48415" ht="12.75">
      <c r="E48415" s="135"/>
    </row>
    <row r="48419" ht="12.75">
      <c r="E48419" s="135"/>
    </row>
    <row r="48423" ht="12.75">
      <c r="E48423" s="135"/>
    </row>
    <row r="48427" ht="12.75">
      <c r="E48427" s="135"/>
    </row>
    <row r="48431" ht="12.75">
      <c r="E48431" s="135"/>
    </row>
    <row r="48435" ht="12.75">
      <c r="E48435" s="135"/>
    </row>
    <row r="48439" ht="12.75">
      <c r="E48439" s="135"/>
    </row>
    <row r="48443" ht="12.75">
      <c r="E48443" s="135"/>
    </row>
    <row r="48447" ht="12.75">
      <c r="E48447" s="135"/>
    </row>
    <row r="48451" ht="12.75">
      <c r="E48451" s="135"/>
    </row>
    <row r="48455" ht="12.75">
      <c r="E48455" s="135"/>
    </row>
    <row r="48459" ht="12.75">
      <c r="E48459" s="135"/>
    </row>
    <row r="48463" ht="12.75">
      <c r="E48463" s="135"/>
    </row>
    <row r="48467" ht="12.75">
      <c r="E48467" s="135"/>
    </row>
    <row r="48471" ht="12.75">
      <c r="E48471" s="135"/>
    </row>
    <row r="48475" ht="12.75">
      <c r="E48475" s="135"/>
    </row>
    <row r="48479" ht="12.75">
      <c r="E48479" s="135"/>
    </row>
    <row r="48483" ht="12.75">
      <c r="E48483" s="135"/>
    </row>
    <row r="48487" ht="12.75">
      <c r="E48487" s="135"/>
    </row>
    <row r="48491" ht="12.75">
      <c r="E48491" s="135"/>
    </row>
    <row r="48495" ht="12.75">
      <c r="E48495" s="135"/>
    </row>
    <row r="48499" ht="12.75">
      <c r="E48499" s="135"/>
    </row>
    <row r="48503" ht="12.75">
      <c r="E48503" s="135"/>
    </row>
    <row r="48507" ht="12.75">
      <c r="E48507" s="135"/>
    </row>
    <row r="48511" ht="12.75">
      <c r="E48511" s="135"/>
    </row>
    <row r="48515" ht="12.75">
      <c r="E48515" s="135"/>
    </row>
    <row r="48519" ht="12.75">
      <c r="E48519" s="135"/>
    </row>
    <row r="48523" ht="12.75">
      <c r="E48523" s="135"/>
    </row>
    <row r="48527" ht="12.75">
      <c r="E48527" s="135"/>
    </row>
    <row r="48531" ht="12.75">
      <c r="E48531" s="135"/>
    </row>
    <row r="48535" ht="12.75">
      <c r="E48535" s="135"/>
    </row>
    <row r="48539" ht="12.75">
      <c r="E48539" s="135"/>
    </row>
    <row r="48543" ht="12.75">
      <c r="E48543" s="135"/>
    </row>
    <row r="48547" ht="12.75">
      <c r="E48547" s="135"/>
    </row>
    <row r="48551" ht="12.75">
      <c r="E48551" s="135"/>
    </row>
    <row r="48555" ht="12.75">
      <c r="E48555" s="135"/>
    </row>
    <row r="48559" ht="12.75">
      <c r="E48559" s="135"/>
    </row>
    <row r="48563" ht="12.75">
      <c r="E48563" s="135"/>
    </row>
    <row r="48567" ht="12.75">
      <c r="E48567" s="135"/>
    </row>
    <row r="48571" ht="12.75">
      <c r="E48571" s="135"/>
    </row>
    <row r="48575" ht="12.75">
      <c r="E48575" s="135"/>
    </row>
    <row r="48579" ht="12.75">
      <c r="E48579" s="135"/>
    </row>
    <row r="48583" ht="12.75">
      <c r="E48583" s="135"/>
    </row>
    <row r="48587" ht="12.75">
      <c r="E48587" s="135"/>
    </row>
    <row r="48591" ht="12.75">
      <c r="E48591" s="135"/>
    </row>
    <row r="48595" ht="12.75">
      <c r="E48595" s="135"/>
    </row>
    <row r="48599" ht="12.75">
      <c r="E48599" s="135"/>
    </row>
    <row r="48603" ht="12.75">
      <c r="E48603" s="135"/>
    </row>
    <row r="48607" ht="12.75">
      <c r="E48607" s="135"/>
    </row>
    <row r="48611" ht="12.75">
      <c r="E48611" s="135"/>
    </row>
    <row r="48615" ht="12.75">
      <c r="E48615" s="135"/>
    </row>
    <row r="48619" ht="12.75">
      <c r="E48619" s="135"/>
    </row>
    <row r="48623" ht="12.75">
      <c r="E48623" s="135"/>
    </row>
    <row r="48627" ht="12.75">
      <c r="E48627" s="135"/>
    </row>
    <row r="48631" ht="12.75">
      <c r="E48631" s="135"/>
    </row>
    <row r="48635" ht="12.75">
      <c r="E48635" s="135"/>
    </row>
    <row r="48639" ht="12.75">
      <c r="E48639" s="135"/>
    </row>
    <row r="48643" ht="12.75">
      <c r="E48643" s="135"/>
    </row>
    <row r="48647" ht="12.75">
      <c r="E48647" s="135"/>
    </row>
    <row r="48651" ht="12.75">
      <c r="E48651" s="135"/>
    </row>
    <row r="48655" ht="12.75">
      <c r="E48655" s="135"/>
    </row>
    <row r="48659" ht="12.75">
      <c r="E48659" s="135"/>
    </row>
    <row r="48663" ht="12.75">
      <c r="E48663" s="135"/>
    </row>
    <row r="48667" ht="12.75">
      <c r="E48667" s="135"/>
    </row>
    <row r="48671" ht="12.75">
      <c r="E48671" s="135"/>
    </row>
    <row r="48675" ht="12.75">
      <c r="E48675" s="135"/>
    </row>
    <row r="48679" ht="12.75">
      <c r="E48679" s="135"/>
    </row>
    <row r="48683" ht="12.75">
      <c r="E48683" s="135"/>
    </row>
    <row r="48687" ht="12.75">
      <c r="E48687" s="135"/>
    </row>
    <row r="48691" ht="12.75">
      <c r="E48691" s="135"/>
    </row>
    <row r="48695" ht="12.75">
      <c r="E48695" s="135"/>
    </row>
    <row r="48699" ht="12.75">
      <c r="E48699" s="135"/>
    </row>
    <row r="48703" ht="12.75">
      <c r="E48703" s="135"/>
    </row>
    <row r="48707" ht="12.75">
      <c r="E48707" s="135"/>
    </row>
    <row r="48711" ht="12.75">
      <c r="E48711" s="135"/>
    </row>
    <row r="48715" ht="12.75">
      <c r="E48715" s="135"/>
    </row>
    <row r="48719" ht="12.75">
      <c r="E48719" s="135"/>
    </row>
    <row r="48723" ht="12.75">
      <c r="E48723" s="135"/>
    </row>
    <row r="48727" ht="12.75">
      <c r="E48727" s="135"/>
    </row>
    <row r="48731" ht="12.75">
      <c r="E48731" s="135"/>
    </row>
    <row r="48735" ht="12.75">
      <c r="E48735" s="135"/>
    </row>
    <row r="48739" ht="12.75">
      <c r="E48739" s="135"/>
    </row>
    <row r="48743" ht="12.75">
      <c r="E48743" s="135"/>
    </row>
    <row r="48747" ht="12.75">
      <c r="E48747" s="135"/>
    </row>
    <row r="48751" ht="12.75">
      <c r="E48751" s="135"/>
    </row>
    <row r="48755" ht="12.75">
      <c r="E48755" s="135"/>
    </row>
    <row r="48759" ht="12.75">
      <c r="E48759" s="135"/>
    </row>
    <row r="48763" ht="12.75">
      <c r="E48763" s="135"/>
    </row>
    <row r="48767" ht="12.75">
      <c r="E48767" s="135"/>
    </row>
    <row r="48771" ht="12.75">
      <c r="E48771" s="135"/>
    </row>
    <row r="48775" ht="12.75">
      <c r="E48775" s="135"/>
    </row>
    <row r="48779" ht="12.75">
      <c r="E48779" s="135"/>
    </row>
    <row r="48783" ht="12.75">
      <c r="E48783" s="135"/>
    </row>
    <row r="48787" ht="12.75">
      <c r="E48787" s="135"/>
    </row>
    <row r="48791" ht="12.75">
      <c r="E48791" s="135"/>
    </row>
    <row r="48795" ht="12.75">
      <c r="E48795" s="135"/>
    </row>
    <row r="48799" ht="12.75">
      <c r="E48799" s="135"/>
    </row>
    <row r="48803" ht="12.75">
      <c r="E48803" s="135"/>
    </row>
    <row r="48807" ht="12.75">
      <c r="E48807" s="135"/>
    </row>
    <row r="48811" ht="12.75">
      <c r="E48811" s="135"/>
    </row>
    <row r="48815" ht="12.75">
      <c r="E48815" s="135"/>
    </row>
    <row r="48819" ht="12.75">
      <c r="E48819" s="135"/>
    </row>
    <row r="48823" ht="12.75">
      <c r="E48823" s="135"/>
    </row>
    <row r="48827" ht="12.75">
      <c r="E48827" s="135"/>
    </row>
    <row r="48831" ht="12.75">
      <c r="E48831" s="135"/>
    </row>
    <row r="48835" ht="12.75">
      <c r="E48835" s="135"/>
    </row>
    <row r="48839" ht="12.75">
      <c r="E48839" s="135"/>
    </row>
    <row r="48843" ht="12.75">
      <c r="E48843" s="135"/>
    </row>
    <row r="48847" ht="12.75">
      <c r="E48847" s="135"/>
    </row>
    <row r="48851" ht="12.75">
      <c r="E48851" s="135"/>
    </row>
    <row r="48855" ht="12.75">
      <c r="E48855" s="135"/>
    </row>
    <row r="48859" ht="12.75">
      <c r="E48859" s="135"/>
    </row>
    <row r="48863" ht="12.75">
      <c r="E48863" s="135"/>
    </row>
    <row r="48867" ht="12.75">
      <c r="E48867" s="135"/>
    </row>
    <row r="48871" ht="12.75">
      <c r="E48871" s="135"/>
    </row>
    <row r="48875" ht="12.75">
      <c r="E48875" s="135"/>
    </row>
    <row r="48879" ht="12.75">
      <c r="E48879" s="135"/>
    </row>
    <row r="48883" ht="12.75">
      <c r="E48883" s="135"/>
    </row>
    <row r="48887" ht="12.75">
      <c r="E48887" s="135"/>
    </row>
    <row r="48891" ht="12.75">
      <c r="E48891" s="135"/>
    </row>
    <row r="48895" ht="12.75">
      <c r="E48895" s="135"/>
    </row>
    <row r="48899" ht="12.75">
      <c r="E48899" s="135"/>
    </row>
    <row r="48903" ht="12.75">
      <c r="E48903" s="135"/>
    </row>
    <row r="48907" ht="12.75">
      <c r="E48907" s="135"/>
    </row>
    <row r="48911" ht="12.75">
      <c r="E48911" s="135"/>
    </row>
    <row r="48915" ht="12.75">
      <c r="E48915" s="135"/>
    </row>
    <row r="48919" ht="12.75">
      <c r="E48919" s="135"/>
    </row>
    <row r="48923" ht="12.75">
      <c r="E48923" s="135"/>
    </row>
    <row r="48927" ht="12.75">
      <c r="E48927" s="135"/>
    </row>
    <row r="48931" ht="12.75">
      <c r="E48931" s="135"/>
    </row>
    <row r="48935" ht="12.75">
      <c r="E48935" s="135"/>
    </row>
    <row r="48939" ht="12.75">
      <c r="E48939" s="135"/>
    </row>
    <row r="48943" ht="12.75">
      <c r="E48943" s="135"/>
    </row>
    <row r="48947" ht="12.75">
      <c r="E48947" s="135"/>
    </row>
    <row r="48951" ht="12.75">
      <c r="E48951" s="135"/>
    </row>
    <row r="48955" ht="12.75">
      <c r="E48955" s="135"/>
    </row>
    <row r="48959" ht="12.75">
      <c r="E48959" s="135"/>
    </row>
    <row r="48963" ht="12.75">
      <c r="E48963" s="135"/>
    </row>
    <row r="48967" ht="12.75">
      <c r="E48967" s="135"/>
    </row>
    <row r="48971" ht="12.75">
      <c r="E48971" s="135"/>
    </row>
    <row r="48975" ht="12.75">
      <c r="E48975" s="135"/>
    </row>
    <row r="48979" ht="12.75">
      <c r="E48979" s="135"/>
    </row>
    <row r="48983" ht="12.75">
      <c r="E48983" s="135"/>
    </row>
    <row r="48987" ht="12.75">
      <c r="E48987" s="135"/>
    </row>
    <row r="48991" ht="12.75">
      <c r="E48991" s="135"/>
    </row>
    <row r="48995" ht="12.75">
      <c r="E48995" s="135"/>
    </row>
    <row r="48999" ht="12.75">
      <c r="E48999" s="135"/>
    </row>
    <row r="49003" ht="12.75">
      <c r="E49003" s="135"/>
    </row>
    <row r="49007" ht="12.75">
      <c r="E49007" s="135"/>
    </row>
    <row r="49011" ht="12.75">
      <c r="E49011" s="135"/>
    </row>
    <row r="49015" ht="12.75">
      <c r="E49015" s="135"/>
    </row>
    <row r="49019" ht="12.75">
      <c r="E49019" s="135"/>
    </row>
    <row r="49023" ht="12.75">
      <c r="E49023" s="135"/>
    </row>
    <row r="49027" ht="12.75">
      <c r="E49027" s="135"/>
    </row>
    <row r="49031" ht="12.75">
      <c r="E49031" s="135"/>
    </row>
    <row r="49035" ht="12.75">
      <c r="E49035" s="135"/>
    </row>
    <row r="49039" ht="12.75">
      <c r="E49039" s="135"/>
    </row>
    <row r="49043" ht="12.75">
      <c r="E49043" s="135"/>
    </row>
    <row r="49047" ht="12.75">
      <c r="E49047" s="135"/>
    </row>
    <row r="49051" ht="12.75">
      <c r="E49051" s="135"/>
    </row>
    <row r="49055" ht="12.75">
      <c r="E49055" s="135"/>
    </row>
    <row r="49059" ht="12.75">
      <c r="E49059" s="135"/>
    </row>
    <row r="49063" ht="12.75">
      <c r="E49063" s="135"/>
    </row>
    <row r="49067" ht="12.75">
      <c r="E49067" s="135"/>
    </row>
    <row r="49071" ht="12.75">
      <c r="E49071" s="135"/>
    </row>
    <row r="49075" ht="12.75">
      <c r="E49075" s="135"/>
    </row>
    <row r="49079" ht="12.75">
      <c r="E49079" s="135"/>
    </row>
    <row r="49083" ht="12.75">
      <c r="E49083" s="135"/>
    </row>
    <row r="49087" ht="12.75">
      <c r="E49087" s="135"/>
    </row>
    <row r="49091" ht="12.75">
      <c r="E49091" s="135"/>
    </row>
    <row r="49095" ht="12.75">
      <c r="E49095" s="135"/>
    </row>
    <row r="49099" ht="12.75">
      <c r="E49099" s="135"/>
    </row>
    <row r="49103" ht="12.75">
      <c r="E49103" s="135"/>
    </row>
    <row r="49107" ht="12.75">
      <c r="E49107" s="135"/>
    </row>
    <row r="49111" ht="12.75">
      <c r="E49111" s="135"/>
    </row>
    <row r="49115" ht="12.75">
      <c r="E49115" s="135"/>
    </row>
    <row r="49119" ht="12.75">
      <c r="E49119" s="135"/>
    </row>
    <row r="49123" ht="12.75">
      <c r="E49123" s="135"/>
    </row>
    <row r="49127" ht="12.75">
      <c r="E49127" s="135"/>
    </row>
    <row r="49131" ht="12.75">
      <c r="E49131" s="135"/>
    </row>
    <row r="49135" ht="12.75">
      <c r="E49135" s="135"/>
    </row>
    <row r="49139" ht="12.75">
      <c r="E49139" s="135"/>
    </row>
    <row r="49143" ht="12.75">
      <c r="E49143" s="135"/>
    </row>
    <row r="49147" ht="12.75">
      <c r="E49147" s="135"/>
    </row>
    <row r="49151" ht="12.75">
      <c r="E49151" s="135"/>
    </row>
    <row r="49155" ht="12.75">
      <c r="E49155" s="135"/>
    </row>
    <row r="49159" ht="12.75">
      <c r="E49159" s="135"/>
    </row>
    <row r="49163" ht="12.75">
      <c r="E49163" s="135"/>
    </row>
    <row r="49167" ht="12.75">
      <c r="E49167" s="135"/>
    </row>
    <row r="49171" ht="12.75">
      <c r="E49171" s="135"/>
    </row>
    <row r="49175" ht="12.75">
      <c r="E49175" s="135"/>
    </row>
    <row r="49179" ht="12.75">
      <c r="E49179" s="135"/>
    </row>
    <row r="49183" ht="12.75">
      <c r="E49183" s="135"/>
    </row>
    <row r="49187" ht="12.75">
      <c r="E49187" s="135"/>
    </row>
    <row r="49191" ht="12.75">
      <c r="E49191" s="135"/>
    </row>
    <row r="49195" ht="12.75">
      <c r="E49195" s="135"/>
    </row>
    <row r="49199" ht="12.75">
      <c r="E49199" s="135"/>
    </row>
    <row r="49203" ht="12.75">
      <c r="E49203" s="135"/>
    </row>
    <row r="49207" ht="12.75">
      <c r="E49207" s="135"/>
    </row>
    <row r="49211" ht="12.75">
      <c r="E49211" s="135"/>
    </row>
    <row r="49215" ht="12.75">
      <c r="E49215" s="135"/>
    </row>
    <row r="49219" ht="12.75">
      <c r="E49219" s="135"/>
    </row>
    <row r="49223" ht="12.75">
      <c r="E49223" s="135"/>
    </row>
    <row r="49227" ht="12.75">
      <c r="E49227" s="135"/>
    </row>
    <row r="49231" ht="12.75">
      <c r="E49231" s="135"/>
    </row>
    <row r="49235" ht="12.75">
      <c r="E49235" s="135"/>
    </row>
    <row r="49239" ht="12.75">
      <c r="E49239" s="135"/>
    </row>
    <row r="49243" ht="12.75">
      <c r="E49243" s="135"/>
    </row>
    <row r="49247" ht="12.75">
      <c r="E49247" s="135"/>
    </row>
    <row r="49251" ht="12.75">
      <c r="E49251" s="135"/>
    </row>
    <row r="49255" ht="12.75">
      <c r="E49255" s="135"/>
    </row>
    <row r="49259" ht="12.75">
      <c r="E49259" s="135"/>
    </row>
    <row r="49263" ht="12.75">
      <c r="E49263" s="135"/>
    </row>
    <row r="49267" ht="12.75">
      <c r="E49267" s="135"/>
    </row>
    <row r="49271" ht="12.75">
      <c r="E49271" s="135"/>
    </row>
    <row r="49275" ht="12.75">
      <c r="E49275" s="135"/>
    </row>
    <row r="49279" ht="12.75">
      <c r="E49279" s="135"/>
    </row>
    <row r="49283" ht="12.75">
      <c r="E49283" s="135"/>
    </row>
    <row r="49287" ht="12.75">
      <c r="E49287" s="135"/>
    </row>
    <row r="49291" ht="12.75">
      <c r="E49291" s="135"/>
    </row>
    <row r="49295" ht="12.75">
      <c r="E49295" s="135"/>
    </row>
    <row r="49299" ht="12.75">
      <c r="E49299" s="135"/>
    </row>
    <row r="49303" ht="12.75">
      <c r="E49303" s="135"/>
    </row>
    <row r="49307" ht="12.75">
      <c r="E49307" s="135"/>
    </row>
    <row r="49311" ht="12.75">
      <c r="E49311" s="135"/>
    </row>
    <row r="49315" ht="12.75">
      <c r="E49315" s="135"/>
    </row>
    <row r="49319" ht="12.75">
      <c r="E49319" s="135"/>
    </row>
    <row r="49323" ht="12.75">
      <c r="E49323" s="135"/>
    </row>
    <row r="49327" ht="12.75">
      <c r="E49327" s="135"/>
    </row>
    <row r="49331" ht="12.75">
      <c r="E49331" s="135"/>
    </row>
    <row r="49335" ht="12.75">
      <c r="E49335" s="135"/>
    </row>
    <row r="49339" ht="12.75">
      <c r="E49339" s="135"/>
    </row>
    <row r="49343" ht="12.75">
      <c r="E49343" s="135"/>
    </row>
    <row r="49347" ht="12.75">
      <c r="E49347" s="135"/>
    </row>
    <row r="49351" ht="12.75">
      <c r="E49351" s="135"/>
    </row>
    <row r="49355" ht="12.75">
      <c r="E49355" s="135"/>
    </row>
    <row r="49359" ht="12.75">
      <c r="E49359" s="135"/>
    </row>
    <row r="49363" ht="12.75">
      <c r="E49363" s="135"/>
    </row>
    <row r="49367" ht="12.75">
      <c r="E49367" s="135"/>
    </row>
    <row r="49371" ht="12.75">
      <c r="E49371" s="135"/>
    </row>
    <row r="49375" ht="12.75">
      <c r="E49375" s="135"/>
    </row>
    <row r="49379" ht="12.75">
      <c r="E49379" s="135"/>
    </row>
    <row r="49383" ht="12.75">
      <c r="E49383" s="135"/>
    </row>
    <row r="49387" ht="12.75">
      <c r="E49387" s="135"/>
    </row>
    <row r="49391" ht="12.75">
      <c r="E49391" s="135"/>
    </row>
    <row r="49395" ht="12.75">
      <c r="E49395" s="135"/>
    </row>
    <row r="49399" ht="12.75">
      <c r="E49399" s="135"/>
    </row>
    <row r="49403" ht="12.75">
      <c r="E49403" s="135"/>
    </row>
    <row r="49407" ht="12.75">
      <c r="E49407" s="135"/>
    </row>
    <row r="49411" ht="12.75">
      <c r="E49411" s="135"/>
    </row>
    <row r="49415" ht="12.75">
      <c r="E49415" s="135"/>
    </row>
    <row r="49419" ht="12.75">
      <c r="E49419" s="135"/>
    </row>
    <row r="49423" ht="12.75">
      <c r="E49423" s="135"/>
    </row>
    <row r="49427" ht="12.75">
      <c r="E49427" s="135"/>
    </row>
    <row r="49431" ht="12.75">
      <c r="E49431" s="135"/>
    </row>
    <row r="49435" ht="12.75">
      <c r="E49435" s="135"/>
    </row>
    <row r="49439" ht="12.75">
      <c r="E49439" s="135"/>
    </row>
    <row r="49443" ht="12.75">
      <c r="E49443" s="135"/>
    </row>
    <row r="49447" ht="12.75">
      <c r="E49447" s="135"/>
    </row>
    <row r="49451" ht="12.75">
      <c r="E49451" s="135"/>
    </row>
    <row r="49455" ht="12.75">
      <c r="E49455" s="135"/>
    </row>
    <row r="49459" ht="12.75">
      <c r="E49459" s="135"/>
    </row>
    <row r="49463" ht="12.75">
      <c r="E49463" s="135"/>
    </row>
    <row r="49467" ht="12.75">
      <c r="E49467" s="135"/>
    </row>
    <row r="49471" ht="12.75">
      <c r="E49471" s="135"/>
    </row>
    <row r="49475" ht="12.75">
      <c r="E49475" s="135"/>
    </row>
    <row r="49479" ht="12.75">
      <c r="E49479" s="135"/>
    </row>
    <row r="49483" ht="12.75">
      <c r="E49483" s="135"/>
    </row>
    <row r="49487" ht="12.75">
      <c r="E49487" s="135"/>
    </row>
    <row r="49491" ht="12.75">
      <c r="E49491" s="135"/>
    </row>
    <row r="49495" ht="12.75">
      <c r="E49495" s="135"/>
    </row>
    <row r="49499" ht="12.75">
      <c r="E49499" s="135"/>
    </row>
    <row r="49503" ht="12.75">
      <c r="E49503" s="135"/>
    </row>
    <row r="49507" ht="12.75">
      <c r="E49507" s="135"/>
    </row>
    <row r="49511" ht="12.75">
      <c r="E49511" s="135"/>
    </row>
    <row r="49515" ht="12.75">
      <c r="E49515" s="135"/>
    </row>
    <row r="49519" ht="12.75">
      <c r="E49519" s="135"/>
    </row>
    <row r="49523" ht="12.75">
      <c r="E49523" s="135"/>
    </row>
    <row r="49527" ht="12.75">
      <c r="E49527" s="135"/>
    </row>
    <row r="49531" ht="12.75">
      <c r="E49531" s="135"/>
    </row>
    <row r="49535" ht="12.75">
      <c r="E49535" s="135"/>
    </row>
    <row r="49539" ht="12.75">
      <c r="E49539" s="135"/>
    </row>
    <row r="49543" ht="12.75">
      <c r="E49543" s="135"/>
    </row>
    <row r="49547" ht="12.75">
      <c r="E49547" s="135"/>
    </row>
    <row r="49551" ht="12.75">
      <c r="E49551" s="135"/>
    </row>
    <row r="49555" ht="12.75">
      <c r="E49555" s="135"/>
    </row>
    <row r="49559" ht="12.75">
      <c r="E49559" s="135"/>
    </row>
    <row r="49563" ht="12.75">
      <c r="E49563" s="135"/>
    </row>
    <row r="49567" ht="12.75">
      <c r="E49567" s="135"/>
    </row>
    <row r="49571" ht="12.75">
      <c r="E49571" s="135"/>
    </row>
    <row r="49575" ht="12.75">
      <c r="E49575" s="135"/>
    </row>
    <row r="49579" ht="12.75">
      <c r="E49579" s="135"/>
    </row>
    <row r="49583" ht="12.75">
      <c r="E49583" s="135"/>
    </row>
    <row r="49587" ht="12.75">
      <c r="E49587" s="135"/>
    </row>
    <row r="49591" ht="12.75">
      <c r="E49591" s="135"/>
    </row>
    <row r="49595" ht="12.75">
      <c r="E49595" s="135"/>
    </row>
    <row r="49599" ht="12.75">
      <c r="E49599" s="135"/>
    </row>
    <row r="49603" ht="12.75">
      <c r="E49603" s="135"/>
    </row>
    <row r="49607" ht="12.75">
      <c r="E49607" s="135"/>
    </row>
    <row r="49611" ht="12.75">
      <c r="E49611" s="135"/>
    </row>
    <row r="49615" ht="12.75">
      <c r="E49615" s="135"/>
    </row>
    <row r="49619" ht="12.75">
      <c r="E49619" s="135"/>
    </row>
    <row r="49623" ht="12.75">
      <c r="E49623" s="135"/>
    </row>
    <row r="49627" ht="12.75">
      <c r="E49627" s="135"/>
    </row>
    <row r="49631" ht="12.75">
      <c r="E49631" s="135"/>
    </row>
    <row r="49635" ht="12.75">
      <c r="E49635" s="135"/>
    </row>
    <row r="49639" ht="12.75">
      <c r="E49639" s="135"/>
    </row>
    <row r="49643" ht="12.75">
      <c r="E49643" s="135"/>
    </row>
    <row r="49647" ht="12.75">
      <c r="E49647" s="135"/>
    </row>
    <row r="49651" ht="12.75">
      <c r="E49651" s="135"/>
    </row>
    <row r="49655" ht="12.75">
      <c r="E49655" s="135"/>
    </row>
    <row r="49659" ht="12.75">
      <c r="E49659" s="135"/>
    </row>
    <row r="49663" ht="12.75">
      <c r="E49663" s="135"/>
    </row>
    <row r="49667" ht="12.75">
      <c r="E49667" s="135"/>
    </row>
    <row r="49671" ht="12.75">
      <c r="E49671" s="135"/>
    </row>
    <row r="49675" ht="12.75">
      <c r="E49675" s="135"/>
    </row>
    <row r="49679" ht="12.75">
      <c r="E49679" s="135"/>
    </row>
    <row r="49683" ht="12.75">
      <c r="E49683" s="135"/>
    </row>
    <row r="49687" ht="12.75">
      <c r="E49687" s="135"/>
    </row>
    <row r="49691" ht="12.75">
      <c r="E49691" s="135"/>
    </row>
    <row r="49695" ht="12.75">
      <c r="E49695" s="135"/>
    </row>
    <row r="49699" ht="12.75">
      <c r="E49699" s="135"/>
    </row>
    <row r="49703" ht="12.75">
      <c r="E49703" s="135"/>
    </row>
    <row r="49707" ht="12.75">
      <c r="E49707" s="135"/>
    </row>
    <row r="49711" ht="12.75">
      <c r="E49711" s="135"/>
    </row>
    <row r="49715" ht="12.75">
      <c r="E49715" s="135"/>
    </row>
    <row r="49719" ht="12.75">
      <c r="E49719" s="135"/>
    </row>
    <row r="49723" ht="12.75">
      <c r="E49723" s="135"/>
    </row>
    <row r="49727" ht="12.75">
      <c r="E49727" s="135"/>
    </row>
    <row r="49731" ht="12.75">
      <c r="E49731" s="135"/>
    </row>
    <row r="49735" ht="12.75">
      <c r="E49735" s="135"/>
    </row>
    <row r="49739" ht="12.75">
      <c r="E49739" s="135"/>
    </row>
    <row r="49743" ht="12.75">
      <c r="E49743" s="135"/>
    </row>
    <row r="49747" ht="12.75">
      <c r="E49747" s="135"/>
    </row>
    <row r="49751" ht="12.75">
      <c r="E49751" s="135"/>
    </row>
    <row r="49755" ht="12.75">
      <c r="E49755" s="135"/>
    </row>
    <row r="49759" ht="12.75">
      <c r="E49759" s="135"/>
    </row>
    <row r="49763" ht="12.75">
      <c r="E49763" s="135"/>
    </row>
    <row r="49767" ht="12.75">
      <c r="E49767" s="135"/>
    </row>
    <row r="49771" ht="12.75">
      <c r="E49771" s="135"/>
    </row>
    <row r="49775" ht="12.75">
      <c r="E49775" s="135"/>
    </row>
    <row r="49779" ht="12.75">
      <c r="E49779" s="135"/>
    </row>
    <row r="49783" ht="12.75">
      <c r="E49783" s="135"/>
    </row>
    <row r="49787" ht="12.75">
      <c r="E49787" s="135"/>
    </row>
    <row r="49791" ht="12.75">
      <c r="E49791" s="135"/>
    </row>
    <row r="49795" ht="12.75">
      <c r="E49795" s="135"/>
    </row>
    <row r="49799" ht="12.75">
      <c r="E49799" s="135"/>
    </row>
    <row r="49803" ht="12.75">
      <c r="E49803" s="135"/>
    </row>
    <row r="49807" ht="12.75">
      <c r="E49807" s="135"/>
    </row>
    <row r="49811" ht="12.75">
      <c r="E49811" s="135"/>
    </row>
    <row r="49815" ht="12.75">
      <c r="E49815" s="135"/>
    </row>
    <row r="49819" ht="12.75">
      <c r="E49819" s="135"/>
    </row>
    <row r="49823" ht="12.75">
      <c r="E49823" s="135"/>
    </row>
    <row r="49827" ht="12.75">
      <c r="E49827" s="135"/>
    </row>
    <row r="49831" ht="12.75">
      <c r="E49831" s="135"/>
    </row>
    <row r="49835" ht="12.75">
      <c r="E49835" s="135"/>
    </row>
    <row r="49839" ht="12.75">
      <c r="E49839" s="135"/>
    </row>
    <row r="49843" ht="12.75">
      <c r="E49843" s="135"/>
    </row>
    <row r="49847" ht="12.75">
      <c r="E49847" s="135"/>
    </row>
    <row r="49851" ht="12.75">
      <c r="E49851" s="135"/>
    </row>
    <row r="49855" ht="12.75">
      <c r="E49855" s="135"/>
    </row>
    <row r="49859" ht="12.75">
      <c r="E49859" s="135"/>
    </row>
    <row r="49863" ht="12.75">
      <c r="E49863" s="135"/>
    </row>
    <row r="49867" ht="12.75">
      <c r="E49867" s="135"/>
    </row>
    <row r="49871" ht="12.75">
      <c r="E49871" s="135"/>
    </row>
    <row r="49875" ht="12.75">
      <c r="E49875" s="135"/>
    </row>
    <row r="49879" ht="12.75">
      <c r="E49879" s="135"/>
    </row>
    <row r="49883" ht="12.75">
      <c r="E49883" s="135"/>
    </row>
    <row r="49887" ht="12.75">
      <c r="E49887" s="135"/>
    </row>
    <row r="49891" ht="12.75">
      <c r="E49891" s="135"/>
    </row>
    <row r="49895" ht="12.75">
      <c r="E49895" s="135"/>
    </row>
    <row r="49899" ht="12.75">
      <c r="E49899" s="135"/>
    </row>
    <row r="49903" ht="12.75">
      <c r="E49903" s="135"/>
    </row>
    <row r="49907" ht="12.75">
      <c r="E49907" s="135"/>
    </row>
    <row r="49911" ht="12.75">
      <c r="E49911" s="135"/>
    </row>
    <row r="49915" ht="12.75">
      <c r="E49915" s="135"/>
    </row>
    <row r="49919" ht="12.75">
      <c r="E49919" s="135"/>
    </row>
    <row r="49923" ht="12.75">
      <c r="E49923" s="135"/>
    </row>
    <row r="49927" ht="12.75">
      <c r="E49927" s="135"/>
    </row>
    <row r="49931" ht="12.75">
      <c r="E49931" s="135"/>
    </row>
    <row r="49935" ht="12.75">
      <c r="E49935" s="135"/>
    </row>
    <row r="49939" ht="12.75">
      <c r="E49939" s="135"/>
    </row>
    <row r="49943" ht="12.75">
      <c r="E49943" s="135"/>
    </row>
    <row r="49947" ht="12.75">
      <c r="E49947" s="135"/>
    </row>
    <row r="49951" ht="12.75">
      <c r="E49951" s="135"/>
    </row>
    <row r="49955" ht="12.75">
      <c r="E49955" s="135"/>
    </row>
    <row r="49959" ht="12.75">
      <c r="E49959" s="135"/>
    </row>
    <row r="49963" ht="12.75">
      <c r="E49963" s="135"/>
    </row>
    <row r="49967" ht="12.75">
      <c r="E49967" s="135"/>
    </row>
    <row r="49971" ht="12.75">
      <c r="E49971" s="135"/>
    </row>
    <row r="49975" ht="12.75">
      <c r="E49975" s="135"/>
    </row>
    <row r="49979" ht="12.75">
      <c r="E49979" s="135"/>
    </row>
    <row r="49983" ht="12.75">
      <c r="E49983" s="135"/>
    </row>
    <row r="49987" ht="12.75">
      <c r="E49987" s="135"/>
    </row>
    <row r="49991" ht="12.75">
      <c r="E49991" s="135"/>
    </row>
    <row r="49995" ht="12.75">
      <c r="E49995" s="135"/>
    </row>
    <row r="49999" ht="12.75">
      <c r="E49999" s="135"/>
    </row>
    <row r="50003" ht="12.75">
      <c r="E50003" s="135"/>
    </row>
    <row r="50007" ht="12.75">
      <c r="E50007" s="135"/>
    </row>
    <row r="50011" ht="12.75">
      <c r="E50011" s="135"/>
    </row>
    <row r="50015" ht="12.75">
      <c r="E50015" s="135"/>
    </row>
    <row r="50019" ht="12.75">
      <c r="E50019" s="135"/>
    </row>
    <row r="50023" ht="12.75">
      <c r="E50023" s="135"/>
    </row>
    <row r="50027" ht="12.75">
      <c r="E50027" s="135"/>
    </row>
    <row r="50031" ht="12.75">
      <c r="E50031" s="135"/>
    </row>
    <row r="50035" ht="12.75">
      <c r="E50035" s="135"/>
    </row>
    <row r="50039" ht="12.75">
      <c r="E50039" s="135"/>
    </row>
    <row r="50043" ht="12.75">
      <c r="E50043" s="135"/>
    </row>
    <row r="50047" ht="12.75">
      <c r="E50047" s="135"/>
    </row>
    <row r="50051" ht="12.75">
      <c r="E50051" s="135"/>
    </row>
    <row r="50055" ht="12.75">
      <c r="E50055" s="135"/>
    </row>
    <row r="50059" ht="12.75">
      <c r="E50059" s="135"/>
    </row>
    <row r="50063" ht="12.75">
      <c r="E50063" s="135"/>
    </row>
    <row r="50067" ht="12.75">
      <c r="E50067" s="135"/>
    </row>
    <row r="50071" ht="12.75">
      <c r="E50071" s="135"/>
    </row>
    <row r="50075" ht="12.75">
      <c r="E50075" s="135"/>
    </row>
    <row r="50079" ht="12.75">
      <c r="E50079" s="135"/>
    </row>
    <row r="50083" ht="12.75">
      <c r="E50083" s="135"/>
    </row>
    <row r="50087" ht="12.75">
      <c r="E50087" s="135"/>
    </row>
    <row r="50091" ht="12.75">
      <c r="E50091" s="135"/>
    </row>
    <row r="50095" ht="12.75">
      <c r="E50095" s="135"/>
    </row>
    <row r="50099" ht="12.75">
      <c r="E50099" s="135"/>
    </row>
    <row r="50103" ht="12.75">
      <c r="E50103" s="135"/>
    </row>
    <row r="50107" ht="12.75">
      <c r="E50107" s="135"/>
    </row>
    <row r="50111" ht="12.75">
      <c r="E50111" s="135"/>
    </row>
    <row r="50115" ht="12.75">
      <c r="E50115" s="135"/>
    </row>
    <row r="50119" ht="12.75">
      <c r="E50119" s="135"/>
    </row>
    <row r="50123" ht="12.75">
      <c r="E50123" s="135"/>
    </row>
    <row r="50127" ht="12.75">
      <c r="E50127" s="135"/>
    </row>
    <row r="50131" ht="12.75">
      <c r="E50131" s="135"/>
    </row>
    <row r="50135" ht="12.75">
      <c r="E50135" s="135"/>
    </row>
    <row r="50139" ht="12.75">
      <c r="E50139" s="135"/>
    </row>
    <row r="50143" ht="12.75">
      <c r="E50143" s="135"/>
    </row>
    <row r="50147" ht="12.75">
      <c r="E50147" s="135"/>
    </row>
    <row r="50151" ht="12.75">
      <c r="E50151" s="135"/>
    </row>
    <row r="50155" ht="12.75">
      <c r="E50155" s="135"/>
    </row>
    <row r="50159" ht="12.75">
      <c r="E50159" s="135"/>
    </row>
    <row r="50163" ht="12.75">
      <c r="E50163" s="135"/>
    </row>
    <row r="50167" ht="12.75">
      <c r="E50167" s="135"/>
    </row>
    <row r="50171" ht="12.75">
      <c r="E50171" s="135"/>
    </row>
    <row r="50175" ht="12.75">
      <c r="E50175" s="135"/>
    </row>
    <row r="50179" ht="12.75">
      <c r="E50179" s="135"/>
    </row>
    <row r="50183" ht="12.75">
      <c r="E50183" s="135"/>
    </row>
    <row r="50187" ht="12.75">
      <c r="E50187" s="135"/>
    </row>
    <row r="50191" ht="12.75">
      <c r="E50191" s="135"/>
    </row>
    <row r="50195" ht="12.75">
      <c r="E50195" s="135"/>
    </row>
    <row r="50199" ht="12.75">
      <c r="E50199" s="135"/>
    </row>
    <row r="50203" ht="12.75">
      <c r="E50203" s="135"/>
    </row>
    <row r="50207" ht="12.75">
      <c r="E50207" s="135"/>
    </row>
    <row r="50211" ht="12.75">
      <c r="E50211" s="135"/>
    </row>
    <row r="50215" ht="12.75">
      <c r="E50215" s="135"/>
    </row>
    <row r="50219" ht="12.75">
      <c r="E50219" s="135"/>
    </row>
    <row r="50223" ht="12.75">
      <c r="E50223" s="135"/>
    </row>
    <row r="50227" ht="12.75">
      <c r="E50227" s="135"/>
    </row>
    <row r="50231" ht="12.75">
      <c r="E50231" s="135"/>
    </row>
    <row r="50235" ht="12.75">
      <c r="E50235" s="135"/>
    </row>
    <row r="50239" ht="12.75">
      <c r="E50239" s="135"/>
    </row>
    <row r="50243" ht="12.75">
      <c r="E50243" s="135"/>
    </row>
    <row r="50247" ht="12.75">
      <c r="E50247" s="135"/>
    </row>
    <row r="50251" ht="12.75">
      <c r="E50251" s="135"/>
    </row>
    <row r="50255" ht="12.75">
      <c r="E50255" s="135"/>
    </row>
    <row r="50259" ht="12.75">
      <c r="E50259" s="135"/>
    </row>
    <row r="50263" ht="12.75">
      <c r="E50263" s="135"/>
    </row>
    <row r="50267" ht="12.75">
      <c r="E50267" s="135"/>
    </row>
    <row r="50271" ht="12.75">
      <c r="E50271" s="135"/>
    </row>
    <row r="50275" ht="12.75">
      <c r="E50275" s="135"/>
    </row>
    <row r="50279" ht="12.75">
      <c r="E50279" s="135"/>
    </row>
    <row r="50283" ht="12.75">
      <c r="E50283" s="135"/>
    </row>
    <row r="50287" ht="12.75">
      <c r="E50287" s="135"/>
    </row>
    <row r="50291" ht="12.75">
      <c r="E50291" s="135"/>
    </row>
    <row r="50295" ht="12.75">
      <c r="E50295" s="135"/>
    </row>
    <row r="50299" ht="12.75">
      <c r="E50299" s="135"/>
    </row>
    <row r="50303" ht="12.75">
      <c r="E50303" s="135"/>
    </row>
    <row r="50307" ht="12.75">
      <c r="E50307" s="135"/>
    </row>
    <row r="50311" ht="12.75">
      <c r="E50311" s="135"/>
    </row>
    <row r="50315" ht="12.75">
      <c r="E50315" s="135"/>
    </row>
    <row r="50319" ht="12.75">
      <c r="E50319" s="135"/>
    </row>
    <row r="50323" ht="12.75">
      <c r="E50323" s="135"/>
    </row>
    <row r="50327" ht="12.75">
      <c r="E50327" s="135"/>
    </row>
    <row r="50331" ht="12.75">
      <c r="E50331" s="135"/>
    </row>
    <row r="50335" ht="12.75">
      <c r="E50335" s="135"/>
    </row>
    <row r="50339" ht="12.75">
      <c r="E50339" s="135"/>
    </row>
    <row r="50343" ht="12.75">
      <c r="E50343" s="135"/>
    </row>
    <row r="50347" ht="12.75">
      <c r="E50347" s="135"/>
    </row>
    <row r="50351" ht="12.75">
      <c r="E50351" s="135"/>
    </row>
    <row r="50355" ht="12.75">
      <c r="E50355" s="135"/>
    </row>
    <row r="50359" ht="12.75">
      <c r="E50359" s="135"/>
    </row>
    <row r="50363" ht="12.75">
      <c r="E50363" s="135"/>
    </row>
    <row r="50367" ht="12.75">
      <c r="E50367" s="135"/>
    </row>
    <row r="50371" ht="12.75">
      <c r="E50371" s="135"/>
    </row>
    <row r="50375" ht="12.75">
      <c r="E50375" s="135"/>
    </row>
    <row r="50379" ht="12.75">
      <c r="E50379" s="135"/>
    </row>
    <row r="50383" ht="12.75">
      <c r="E50383" s="135"/>
    </row>
    <row r="50387" ht="12.75">
      <c r="E50387" s="135"/>
    </row>
    <row r="50391" ht="12.75">
      <c r="E50391" s="135"/>
    </row>
    <row r="50395" ht="12.75">
      <c r="E50395" s="135"/>
    </row>
    <row r="50399" ht="12.75">
      <c r="E50399" s="135"/>
    </row>
    <row r="50403" ht="12.75">
      <c r="E50403" s="135"/>
    </row>
    <row r="50407" ht="12.75">
      <c r="E50407" s="135"/>
    </row>
    <row r="50411" ht="12.75">
      <c r="E50411" s="135"/>
    </row>
    <row r="50415" ht="12.75">
      <c r="E50415" s="135"/>
    </row>
    <row r="50419" ht="12.75">
      <c r="E50419" s="135"/>
    </row>
    <row r="50423" ht="12.75">
      <c r="E50423" s="135"/>
    </row>
    <row r="50427" ht="12.75">
      <c r="E50427" s="135"/>
    </row>
    <row r="50431" ht="12.75">
      <c r="E50431" s="135"/>
    </row>
    <row r="50435" ht="12.75">
      <c r="E50435" s="135"/>
    </row>
    <row r="50439" ht="12.75">
      <c r="E50439" s="135"/>
    </row>
    <row r="50443" ht="12.75">
      <c r="E50443" s="135"/>
    </row>
    <row r="50447" ht="12.75">
      <c r="E50447" s="135"/>
    </row>
    <row r="50451" ht="12.75">
      <c r="E50451" s="135"/>
    </row>
    <row r="50455" ht="12.75">
      <c r="E50455" s="135"/>
    </row>
    <row r="50459" ht="12.75">
      <c r="E50459" s="135"/>
    </row>
    <row r="50463" ht="12.75">
      <c r="E50463" s="135"/>
    </row>
    <row r="50467" ht="12.75">
      <c r="E50467" s="135"/>
    </row>
    <row r="50471" ht="12.75">
      <c r="E50471" s="135"/>
    </row>
    <row r="50475" ht="12.75">
      <c r="E50475" s="135"/>
    </row>
    <row r="50479" ht="12.75">
      <c r="E50479" s="135"/>
    </row>
    <row r="50483" ht="12.75">
      <c r="E50483" s="135"/>
    </row>
    <row r="50487" ht="12.75">
      <c r="E50487" s="135"/>
    </row>
    <row r="50491" ht="12.75">
      <c r="E50491" s="135"/>
    </row>
    <row r="50495" ht="12.75">
      <c r="E50495" s="135"/>
    </row>
    <row r="50499" ht="12.75">
      <c r="E50499" s="135"/>
    </row>
    <row r="50503" ht="12.75">
      <c r="E50503" s="135"/>
    </row>
    <row r="50507" ht="12.75">
      <c r="E50507" s="135"/>
    </row>
    <row r="50511" ht="12.75">
      <c r="E50511" s="135"/>
    </row>
    <row r="50515" ht="12.75">
      <c r="E50515" s="135"/>
    </row>
    <row r="50519" ht="12.75">
      <c r="E50519" s="135"/>
    </row>
    <row r="50523" ht="12.75">
      <c r="E50523" s="135"/>
    </row>
    <row r="50527" ht="12.75">
      <c r="E50527" s="135"/>
    </row>
    <row r="50531" ht="12.75">
      <c r="E50531" s="135"/>
    </row>
    <row r="50535" ht="12.75">
      <c r="E50535" s="135"/>
    </row>
    <row r="50539" ht="12.75">
      <c r="E50539" s="135"/>
    </row>
    <row r="50543" ht="12.75">
      <c r="E50543" s="135"/>
    </row>
    <row r="50547" ht="12.75">
      <c r="E50547" s="135"/>
    </row>
    <row r="50551" ht="12.75">
      <c r="E50551" s="135"/>
    </row>
    <row r="50555" ht="12.75">
      <c r="E50555" s="135"/>
    </row>
    <row r="50559" ht="12.75">
      <c r="E50559" s="135"/>
    </row>
    <row r="50563" ht="12.75">
      <c r="E50563" s="135"/>
    </row>
    <row r="50567" ht="12.75">
      <c r="E50567" s="135"/>
    </row>
    <row r="50571" ht="12.75">
      <c r="E50571" s="135"/>
    </row>
    <row r="50575" ht="12.75">
      <c r="E50575" s="135"/>
    </row>
    <row r="50579" ht="12.75">
      <c r="E50579" s="135"/>
    </row>
    <row r="50583" ht="12.75">
      <c r="E50583" s="135"/>
    </row>
    <row r="50587" ht="12.75">
      <c r="E50587" s="135"/>
    </row>
    <row r="50591" ht="12.75">
      <c r="E50591" s="135"/>
    </row>
    <row r="50595" ht="12.75">
      <c r="E50595" s="135"/>
    </row>
    <row r="50599" ht="12.75">
      <c r="E50599" s="135"/>
    </row>
    <row r="50603" ht="12.75">
      <c r="E50603" s="135"/>
    </row>
    <row r="50607" ht="12.75">
      <c r="E50607" s="135"/>
    </row>
    <row r="50611" ht="12.75">
      <c r="E50611" s="135"/>
    </row>
    <row r="50615" ht="12.75">
      <c r="E50615" s="135"/>
    </row>
    <row r="50619" ht="12.75">
      <c r="E50619" s="135"/>
    </row>
    <row r="50623" ht="12.75">
      <c r="E50623" s="135"/>
    </row>
    <row r="50627" ht="12.75">
      <c r="E50627" s="135"/>
    </row>
    <row r="50631" ht="12.75">
      <c r="E50631" s="135"/>
    </row>
    <row r="50635" ht="12.75">
      <c r="E50635" s="135"/>
    </row>
    <row r="50639" ht="12.75">
      <c r="E50639" s="135"/>
    </row>
    <row r="50643" ht="12.75">
      <c r="E50643" s="135"/>
    </row>
    <row r="50647" ht="12.75">
      <c r="E50647" s="135"/>
    </row>
    <row r="50651" ht="12.75">
      <c r="E50651" s="135"/>
    </row>
    <row r="50655" ht="12.75">
      <c r="E50655" s="135"/>
    </row>
    <row r="50659" ht="12.75">
      <c r="E50659" s="135"/>
    </row>
    <row r="50663" ht="12.75">
      <c r="E50663" s="135"/>
    </row>
    <row r="50667" ht="12.75">
      <c r="E50667" s="135"/>
    </row>
    <row r="50671" ht="12.75">
      <c r="E50671" s="135"/>
    </row>
    <row r="50675" ht="12.75">
      <c r="E50675" s="135"/>
    </row>
    <row r="50679" ht="12.75">
      <c r="E50679" s="135"/>
    </row>
    <row r="50683" ht="12.75">
      <c r="E50683" s="135"/>
    </row>
    <row r="50687" ht="12.75">
      <c r="E50687" s="135"/>
    </row>
    <row r="50691" ht="12.75">
      <c r="E50691" s="135"/>
    </row>
    <row r="50695" ht="12.75">
      <c r="E50695" s="135"/>
    </row>
    <row r="50699" ht="12.75">
      <c r="E50699" s="135"/>
    </row>
    <row r="50703" ht="12.75">
      <c r="E50703" s="135"/>
    </row>
    <row r="50707" ht="12.75">
      <c r="E50707" s="135"/>
    </row>
    <row r="50711" ht="12.75">
      <c r="E50711" s="135"/>
    </row>
    <row r="50715" ht="12.75">
      <c r="E50715" s="135"/>
    </row>
    <row r="50719" ht="12.75">
      <c r="E50719" s="135"/>
    </row>
    <row r="50723" ht="12.75">
      <c r="E50723" s="135"/>
    </row>
    <row r="50727" ht="12.75">
      <c r="E50727" s="135"/>
    </row>
    <row r="50731" ht="12.75">
      <c r="E50731" s="135"/>
    </row>
    <row r="50735" ht="12.75">
      <c r="E50735" s="135"/>
    </row>
    <row r="50739" ht="12.75">
      <c r="E50739" s="135"/>
    </row>
    <row r="50743" ht="12.75">
      <c r="E50743" s="135"/>
    </row>
    <row r="50747" ht="12.75">
      <c r="E50747" s="135"/>
    </row>
    <row r="50751" ht="12.75">
      <c r="E50751" s="135"/>
    </row>
    <row r="50755" ht="12.75">
      <c r="E50755" s="135"/>
    </row>
    <row r="50759" ht="12.75">
      <c r="E50759" s="135"/>
    </row>
    <row r="50763" ht="12.75">
      <c r="E50763" s="135"/>
    </row>
    <row r="50767" ht="12.75">
      <c r="E50767" s="135"/>
    </row>
    <row r="50771" ht="12.75">
      <c r="E50771" s="135"/>
    </row>
    <row r="50775" ht="12.75">
      <c r="E50775" s="135"/>
    </row>
    <row r="50779" ht="12.75">
      <c r="E50779" s="135"/>
    </row>
    <row r="50783" ht="12.75">
      <c r="E50783" s="135"/>
    </row>
    <row r="50787" ht="12.75">
      <c r="E50787" s="135"/>
    </row>
    <row r="50791" ht="12.75">
      <c r="E50791" s="135"/>
    </row>
    <row r="50795" ht="12.75">
      <c r="E50795" s="135"/>
    </row>
    <row r="50799" ht="12.75">
      <c r="E50799" s="135"/>
    </row>
    <row r="50803" ht="12.75">
      <c r="E50803" s="135"/>
    </row>
    <row r="50807" ht="12.75">
      <c r="E50807" s="135"/>
    </row>
    <row r="50811" ht="12.75">
      <c r="E50811" s="135"/>
    </row>
    <row r="50815" ht="12.75">
      <c r="E50815" s="135"/>
    </row>
    <row r="50819" ht="12.75">
      <c r="E50819" s="135"/>
    </row>
    <row r="50823" ht="12.75">
      <c r="E50823" s="135"/>
    </row>
    <row r="50827" ht="12.75">
      <c r="E50827" s="135"/>
    </row>
    <row r="50831" ht="12.75">
      <c r="E50831" s="135"/>
    </row>
    <row r="50835" ht="12.75">
      <c r="E50835" s="135"/>
    </row>
    <row r="50839" ht="12.75">
      <c r="E50839" s="135"/>
    </row>
    <row r="50843" ht="12.75">
      <c r="E50843" s="135"/>
    </row>
    <row r="50847" ht="12.75">
      <c r="E50847" s="135"/>
    </row>
    <row r="50851" ht="12.75">
      <c r="E50851" s="135"/>
    </row>
    <row r="50855" ht="12.75">
      <c r="E50855" s="135"/>
    </row>
    <row r="50859" ht="12.75">
      <c r="E50859" s="135"/>
    </row>
    <row r="50863" ht="12.75">
      <c r="E50863" s="135"/>
    </row>
    <row r="50867" ht="12.75">
      <c r="E50867" s="135"/>
    </row>
    <row r="50871" ht="12.75">
      <c r="E50871" s="135"/>
    </row>
    <row r="50875" ht="12.75">
      <c r="E50875" s="135"/>
    </row>
    <row r="50879" ht="12.75">
      <c r="E50879" s="135"/>
    </row>
    <row r="50883" ht="12.75">
      <c r="E50883" s="135"/>
    </row>
    <row r="50887" ht="12.75">
      <c r="E50887" s="135"/>
    </row>
    <row r="50891" ht="12.75">
      <c r="E50891" s="135"/>
    </row>
    <row r="50895" ht="12.75">
      <c r="E50895" s="135"/>
    </row>
    <row r="50899" ht="12.75">
      <c r="E50899" s="135"/>
    </row>
    <row r="50903" ht="12.75">
      <c r="E50903" s="135"/>
    </row>
    <row r="50907" ht="12.75">
      <c r="E50907" s="135"/>
    </row>
    <row r="50911" ht="12.75">
      <c r="E50911" s="135"/>
    </row>
    <row r="50915" ht="12.75">
      <c r="E50915" s="135"/>
    </row>
    <row r="50919" ht="12.75">
      <c r="E50919" s="135"/>
    </row>
    <row r="50923" ht="12.75">
      <c r="E50923" s="135"/>
    </row>
    <row r="50927" ht="12.75">
      <c r="E50927" s="135"/>
    </row>
    <row r="50931" ht="12.75">
      <c r="E50931" s="135"/>
    </row>
    <row r="50935" ht="12.75">
      <c r="E50935" s="135"/>
    </row>
    <row r="50939" ht="12.75">
      <c r="E50939" s="135"/>
    </row>
    <row r="50943" ht="12.75">
      <c r="E50943" s="135"/>
    </row>
    <row r="50947" ht="12.75">
      <c r="E50947" s="135"/>
    </row>
    <row r="50951" ht="12.75">
      <c r="E50951" s="135"/>
    </row>
    <row r="50955" ht="12.75">
      <c r="E50955" s="135"/>
    </row>
    <row r="50959" ht="12.75">
      <c r="E50959" s="135"/>
    </row>
    <row r="50963" ht="12.75">
      <c r="E50963" s="135"/>
    </row>
    <row r="50967" ht="12.75">
      <c r="E50967" s="135"/>
    </row>
    <row r="50971" ht="12.75">
      <c r="E50971" s="135"/>
    </row>
    <row r="50975" ht="12.75">
      <c r="E50975" s="135"/>
    </row>
    <row r="50979" ht="12.75">
      <c r="E50979" s="135"/>
    </row>
    <row r="50983" ht="12.75">
      <c r="E50983" s="135"/>
    </row>
    <row r="50987" ht="12.75">
      <c r="E50987" s="135"/>
    </row>
    <row r="50991" ht="12.75">
      <c r="E50991" s="135"/>
    </row>
    <row r="50995" ht="12.75">
      <c r="E50995" s="135"/>
    </row>
    <row r="50999" ht="12.75">
      <c r="E50999" s="135"/>
    </row>
    <row r="51003" ht="12.75">
      <c r="E51003" s="135"/>
    </row>
    <row r="51007" ht="12.75">
      <c r="E51007" s="135"/>
    </row>
    <row r="51011" ht="12.75">
      <c r="E51011" s="135"/>
    </row>
    <row r="51015" ht="12.75">
      <c r="E51015" s="135"/>
    </row>
    <row r="51019" ht="12.75">
      <c r="E51019" s="135"/>
    </row>
    <row r="51023" ht="12.75">
      <c r="E51023" s="135"/>
    </row>
    <row r="51027" ht="12.75">
      <c r="E51027" s="135"/>
    </row>
    <row r="51031" ht="12.75">
      <c r="E51031" s="135"/>
    </row>
    <row r="51035" ht="12.75">
      <c r="E51035" s="135"/>
    </row>
    <row r="51039" ht="12.75">
      <c r="E51039" s="135"/>
    </row>
    <row r="51043" ht="12.75">
      <c r="E51043" s="135"/>
    </row>
    <row r="51047" ht="12.75">
      <c r="E51047" s="135"/>
    </row>
    <row r="51051" ht="12.75">
      <c r="E51051" s="135"/>
    </row>
    <row r="51055" ht="12.75">
      <c r="E51055" s="135"/>
    </row>
    <row r="51059" ht="12.75">
      <c r="E51059" s="135"/>
    </row>
    <row r="51063" ht="12.75">
      <c r="E51063" s="135"/>
    </row>
    <row r="51067" ht="12.75">
      <c r="E51067" s="135"/>
    </row>
    <row r="51071" ht="12.75">
      <c r="E51071" s="135"/>
    </row>
    <row r="51075" ht="12.75">
      <c r="E51075" s="135"/>
    </row>
    <row r="51079" ht="12.75">
      <c r="E51079" s="135"/>
    </row>
    <row r="51083" ht="12.75">
      <c r="E51083" s="135"/>
    </row>
    <row r="51087" ht="12.75">
      <c r="E51087" s="135"/>
    </row>
    <row r="51091" ht="12.75">
      <c r="E51091" s="135"/>
    </row>
    <row r="51095" ht="12.75">
      <c r="E51095" s="135"/>
    </row>
    <row r="51099" ht="12.75">
      <c r="E51099" s="135"/>
    </row>
    <row r="51103" ht="12.75">
      <c r="E51103" s="135"/>
    </row>
    <row r="51107" ht="12.75">
      <c r="E51107" s="135"/>
    </row>
    <row r="51111" ht="12.75">
      <c r="E51111" s="135"/>
    </row>
    <row r="51115" ht="12.75">
      <c r="E51115" s="135"/>
    </row>
    <row r="51119" ht="12.75">
      <c r="E51119" s="135"/>
    </row>
    <row r="51123" ht="12.75">
      <c r="E51123" s="135"/>
    </row>
    <row r="51127" ht="12.75">
      <c r="E51127" s="135"/>
    </row>
    <row r="51131" ht="12.75">
      <c r="E51131" s="135"/>
    </row>
    <row r="51135" ht="12.75">
      <c r="E51135" s="135"/>
    </row>
    <row r="51139" ht="12.75">
      <c r="E51139" s="135"/>
    </row>
    <row r="51143" ht="12.75">
      <c r="E51143" s="135"/>
    </row>
    <row r="51147" ht="12.75">
      <c r="E51147" s="135"/>
    </row>
    <row r="51151" ht="12.75">
      <c r="E51151" s="135"/>
    </row>
    <row r="51155" ht="12.75">
      <c r="E51155" s="135"/>
    </row>
    <row r="51159" ht="12.75">
      <c r="E51159" s="135"/>
    </row>
    <row r="51163" ht="12.75">
      <c r="E51163" s="135"/>
    </row>
    <row r="51167" ht="12.75">
      <c r="E51167" s="135"/>
    </row>
    <row r="51171" ht="12.75">
      <c r="E51171" s="135"/>
    </row>
    <row r="51175" ht="12.75">
      <c r="E51175" s="135"/>
    </row>
    <row r="51179" ht="12.75">
      <c r="E51179" s="135"/>
    </row>
    <row r="51183" ht="12.75">
      <c r="E51183" s="135"/>
    </row>
    <row r="51187" ht="12.75">
      <c r="E51187" s="135"/>
    </row>
    <row r="51191" ht="12.75">
      <c r="E51191" s="135"/>
    </row>
    <row r="51195" ht="12.75">
      <c r="E51195" s="135"/>
    </row>
    <row r="51199" ht="12.75">
      <c r="E51199" s="135"/>
    </row>
    <row r="51203" ht="12.75">
      <c r="E51203" s="135"/>
    </row>
    <row r="51207" ht="12.75">
      <c r="E51207" s="135"/>
    </row>
    <row r="51211" ht="12.75">
      <c r="E51211" s="135"/>
    </row>
    <row r="51215" ht="12.75">
      <c r="E51215" s="135"/>
    </row>
    <row r="51219" ht="12.75">
      <c r="E51219" s="135"/>
    </row>
    <row r="51223" ht="12.75">
      <c r="E51223" s="135"/>
    </row>
    <row r="51227" ht="12.75">
      <c r="E51227" s="135"/>
    </row>
    <row r="51231" ht="12.75">
      <c r="E51231" s="135"/>
    </row>
    <row r="51235" ht="12.75">
      <c r="E51235" s="135"/>
    </row>
    <row r="51239" ht="12.75">
      <c r="E51239" s="135"/>
    </row>
    <row r="51243" ht="12.75">
      <c r="E51243" s="135"/>
    </row>
    <row r="51247" ht="12.75">
      <c r="E51247" s="135"/>
    </row>
    <row r="51251" ht="12.75">
      <c r="E51251" s="135"/>
    </row>
    <row r="51255" ht="12.75">
      <c r="E51255" s="135"/>
    </row>
    <row r="51259" ht="12.75">
      <c r="E51259" s="135"/>
    </row>
    <row r="51263" ht="12.75">
      <c r="E51263" s="135"/>
    </row>
    <row r="51267" ht="12.75">
      <c r="E51267" s="135"/>
    </row>
    <row r="51271" ht="12.75">
      <c r="E51271" s="135"/>
    </row>
    <row r="51275" ht="12.75">
      <c r="E51275" s="135"/>
    </row>
    <row r="51279" ht="12.75">
      <c r="E51279" s="135"/>
    </row>
    <row r="51283" ht="12.75">
      <c r="E51283" s="135"/>
    </row>
    <row r="51287" ht="12.75">
      <c r="E51287" s="135"/>
    </row>
    <row r="51291" ht="12.75">
      <c r="E51291" s="135"/>
    </row>
    <row r="51295" ht="12.75">
      <c r="E51295" s="135"/>
    </row>
    <row r="51299" ht="12.75">
      <c r="E51299" s="135"/>
    </row>
    <row r="51303" ht="12.75">
      <c r="E51303" s="135"/>
    </row>
    <row r="51307" ht="12.75">
      <c r="E51307" s="135"/>
    </row>
    <row r="51311" ht="12.75">
      <c r="E51311" s="135"/>
    </row>
    <row r="51315" ht="12.75">
      <c r="E51315" s="135"/>
    </row>
    <row r="51319" ht="12.75">
      <c r="E51319" s="135"/>
    </row>
    <row r="51323" ht="12.75">
      <c r="E51323" s="135"/>
    </row>
    <row r="51327" ht="12.75">
      <c r="E51327" s="135"/>
    </row>
    <row r="51331" ht="12.75">
      <c r="E51331" s="135"/>
    </row>
    <row r="51335" ht="12.75">
      <c r="E51335" s="135"/>
    </row>
    <row r="51339" ht="12.75">
      <c r="E51339" s="135"/>
    </row>
    <row r="51343" ht="12.75">
      <c r="E51343" s="135"/>
    </row>
    <row r="51347" ht="12.75">
      <c r="E51347" s="135"/>
    </row>
    <row r="51351" ht="12.75">
      <c r="E51351" s="135"/>
    </row>
    <row r="51355" ht="12.75">
      <c r="E51355" s="135"/>
    </row>
    <row r="51359" ht="12.75">
      <c r="E51359" s="135"/>
    </row>
    <row r="51363" ht="12.75">
      <c r="E51363" s="135"/>
    </row>
    <row r="51367" ht="12.75">
      <c r="E51367" s="135"/>
    </row>
    <row r="51371" ht="12.75">
      <c r="E51371" s="135"/>
    </row>
    <row r="51375" ht="12.75">
      <c r="E51375" s="135"/>
    </row>
    <row r="51379" ht="12.75">
      <c r="E51379" s="135"/>
    </row>
    <row r="51383" ht="12.75">
      <c r="E51383" s="135"/>
    </row>
    <row r="51387" ht="12.75">
      <c r="E51387" s="135"/>
    </row>
    <row r="51391" ht="12.75">
      <c r="E51391" s="135"/>
    </row>
    <row r="51395" ht="12.75">
      <c r="E51395" s="135"/>
    </row>
    <row r="51399" ht="12.75">
      <c r="E51399" s="135"/>
    </row>
    <row r="51403" ht="12.75">
      <c r="E51403" s="135"/>
    </row>
    <row r="51407" ht="12.75">
      <c r="E51407" s="135"/>
    </row>
    <row r="51411" ht="12.75">
      <c r="E51411" s="135"/>
    </row>
    <row r="51415" ht="12.75">
      <c r="E51415" s="135"/>
    </row>
    <row r="51419" ht="12.75">
      <c r="E51419" s="135"/>
    </row>
    <row r="51423" ht="12.75">
      <c r="E51423" s="135"/>
    </row>
    <row r="51427" ht="12.75">
      <c r="E51427" s="135"/>
    </row>
    <row r="51431" ht="12.75">
      <c r="E51431" s="135"/>
    </row>
    <row r="51435" ht="12.75">
      <c r="E51435" s="135"/>
    </row>
    <row r="51439" ht="12.75">
      <c r="E51439" s="135"/>
    </row>
    <row r="51443" ht="12.75">
      <c r="E51443" s="135"/>
    </row>
    <row r="51447" ht="12.75">
      <c r="E51447" s="135"/>
    </row>
    <row r="51451" ht="12.75">
      <c r="E51451" s="135"/>
    </row>
    <row r="51455" ht="12.75">
      <c r="E51455" s="135"/>
    </row>
    <row r="51459" ht="12.75">
      <c r="E51459" s="135"/>
    </row>
    <row r="51463" ht="12.75">
      <c r="E51463" s="135"/>
    </row>
    <row r="51467" ht="12.75">
      <c r="E51467" s="135"/>
    </row>
    <row r="51471" ht="12.75">
      <c r="E51471" s="135"/>
    </row>
    <row r="51475" ht="12.75">
      <c r="E51475" s="135"/>
    </row>
    <row r="51479" ht="12.75">
      <c r="E51479" s="135"/>
    </row>
    <row r="51483" ht="12.75">
      <c r="E51483" s="135"/>
    </row>
    <row r="51487" ht="12.75">
      <c r="E51487" s="135"/>
    </row>
    <row r="51491" ht="12.75">
      <c r="E51491" s="135"/>
    </row>
    <row r="51495" ht="12.75">
      <c r="E51495" s="135"/>
    </row>
    <row r="51499" ht="12.75">
      <c r="E51499" s="135"/>
    </row>
    <row r="51503" ht="12.75">
      <c r="E51503" s="135"/>
    </row>
    <row r="51507" ht="12.75">
      <c r="E51507" s="135"/>
    </row>
    <row r="51511" ht="12.75">
      <c r="E51511" s="135"/>
    </row>
    <row r="51515" ht="12.75">
      <c r="E51515" s="135"/>
    </row>
    <row r="51519" ht="12.75">
      <c r="E51519" s="135"/>
    </row>
    <row r="51523" ht="12.75">
      <c r="E51523" s="135"/>
    </row>
    <row r="51527" ht="12.75">
      <c r="E51527" s="135"/>
    </row>
    <row r="51531" ht="12.75">
      <c r="E51531" s="135"/>
    </row>
    <row r="51535" ht="12.75">
      <c r="E51535" s="135"/>
    </row>
    <row r="51539" ht="12.75">
      <c r="E51539" s="135"/>
    </row>
    <row r="51543" ht="12.75">
      <c r="E51543" s="135"/>
    </row>
    <row r="51547" ht="12.75">
      <c r="E51547" s="135"/>
    </row>
    <row r="51551" ht="12.75">
      <c r="E51551" s="135"/>
    </row>
    <row r="51555" ht="12.75">
      <c r="E51555" s="135"/>
    </row>
    <row r="51559" ht="12.75">
      <c r="E51559" s="135"/>
    </row>
    <row r="51563" ht="12.75">
      <c r="E51563" s="135"/>
    </row>
    <row r="51567" ht="12.75">
      <c r="E51567" s="135"/>
    </row>
    <row r="51571" ht="12.75">
      <c r="E51571" s="135"/>
    </row>
    <row r="51575" ht="12.75">
      <c r="E51575" s="135"/>
    </row>
    <row r="51579" ht="12.75">
      <c r="E51579" s="135"/>
    </row>
    <row r="51583" ht="12.75">
      <c r="E51583" s="135"/>
    </row>
    <row r="51587" ht="12.75">
      <c r="E51587" s="135"/>
    </row>
    <row r="51591" ht="12.75">
      <c r="E51591" s="135"/>
    </row>
    <row r="51595" ht="12.75">
      <c r="E51595" s="135"/>
    </row>
    <row r="51599" ht="12.75">
      <c r="E51599" s="135"/>
    </row>
    <row r="51603" ht="12.75">
      <c r="E51603" s="135"/>
    </row>
    <row r="51607" ht="12.75">
      <c r="E51607" s="135"/>
    </row>
    <row r="51611" ht="12.75">
      <c r="E51611" s="135"/>
    </row>
    <row r="51615" ht="12.75">
      <c r="E51615" s="135"/>
    </row>
    <row r="51619" ht="12.75">
      <c r="E51619" s="135"/>
    </row>
    <row r="51623" ht="12.75">
      <c r="E51623" s="135"/>
    </row>
    <row r="51627" ht="12.75">
      <c r="E51627" s="135"/>
    </row>
    <row r="51631" ht="12.75">
      <c r="E51631" s="135"/>
    </row>
    <row r="51635" ht="12.75">
      <c r="E51635" s="135"/>
    </row>
    <row r="51639" ht="12.75">
      <c r="E51639" s="135"/>
    </row>
    <row r="51643" ht="12.75">
      <c r="E51643" s="135"/>
    </row>
    <row r="51647" ht="12.75">
      <c r="E51647" s="135"/>
    </row>
    <row r="51651" ht="12.75">
      <c r="E51651" s="135"/>
    </row>
    <row r="51655" ht="12.75">
      <c r="E51655" s="135"/>
    </row>
    <row r="51659" ht="12.75">
      <c r="E51659" s="135"/>
    </row>
    <row r="51663" ht="12.75">
      <c r="E51663" s="135"/>
    </row>
    <row r="51667" ht="12.75">
      <c r="E51667" s="135"/>
    </row>
    <row r="51671" ht="12.75">
      <c r="E51671" s="135"/>
    </row>
    <row r="51675" ht="12.75">
      <c r="E51675" s="135"/>
    </row>
    <row r="51679" ht="12.75">
      <c r="E51679" s="135"/>
    </row>
    <row r="51683" ht="12.75">
      <c r="E51683" s="135"/>
    </row>
    <row r="51687" ht="12.75">
      <c r="E51687" s="135"/>
    </row>
    <row r="51691" ht="12.75">
      <c r="E51691" s="135"/>
    </row>
    <row r="51695" ht="12.75">
      <c r="E51695" s="135"/>
    </row>
    <row r="51699" ht="12.75">
      <c r="E51699" s="135"/>
    </row>
    <row r="51703" ht="12.75">
      <c r="E51703" s="135"/>
    </row>
    <row r="51707" ht="12.75">
      <c r="E51707" s="135"/>
    </row>
    <row r="51711" ht="12.75">
      <c r="E51711" s="135"/>
    </row>
    <row r="51715" ht="12.75">
      <c r="E51715" s="135"/>
    </row>
    <row r="51719" ht="12.75">
      <c r="E51719" s="135"/>
    </row>
    <row r="51723" ht="12.75">
      <c r="E51723" s="135"/>
    </row>
    <row r="51727" ht="12.75">
      <c r="E51727" s="135"/>
    </row>
    <row r="51731" ht="12.75">
      <c r="E51731" s="135"/>
    </row>
    <row r="51735" ht="12.75">
      <c r="E51735" s="135"/>
    </row>
    <row r="51739" ht="12.75">
      <c r="E51739" s="135"/>
    </row>
    <row r="51743" ht="12.75">
      <c r="E51743" s="135"/>
    </row>
    <row r="51747" ht="12.75">
      <c r="E51747" s="135"/>
    </row>
    <row r="51751" ht="12.75">
      <c r="E51751" s="135"/>
    </row>
    <row r="51755" ht="12.75">
      <c r="E51755" s="135"/>
    </row>
    <row r="51759" ht="12.75">
      <c r="E51759" s="135"/>
    </row>
    <row r="51763" ht="12.75">
      <c r="E51763" s="135"/>
    </row>
    <row r="51767" ht="12.75">
      <c r="E51767" s="135"/>
    </row>
    <row r="51771" ht="12.75">
      <c r="E51771" s="135"/>
    </row>
    <row r="51775" ht="12.75">
      <c r="E51775" s="135"/>
    </row>
    <row r="51779" ht="12.75">
      <c r="E51779" s="135"/>
    </row>
    <row r="51783" ht="12.75">
      <c r="E51783" s="135"/>
    </row>
    <row r="51787" ht="12.75">
      <c r="E51787" s="135"/>
    </row>
    <row r="51791" ht="12.75">
      <c r="E51791" s="135"/>
    </row>
    <row r="51795" ht="12.75">
      <c r="E51795" s="135"/>
    </row>
    <row r="51799" ht="12.75">
      <c r="E51799" s="135"/>
    </row>
    <row r="51803" ht="12.75">
      <c r="E51803" s="135"/>
    </row>
    <row r="51807" ht="12.75">
      <c r="E51807" s="135"/>
    </row>
    <row r="51811" ht="12.75">
      <c r="E51811" s="135"/>
    </row>
    <row r="51815" ht="12.75">
      <c r="E51815" s="135"/>
    </row>
    <row r="51819" ht="12.75">
      <c r="E51819" s="135"/>
    </row>
    <row r="51823" ht="12.75">
      <c r="E51823" s="135"/>
    </row>
    <row r="51827" ht="12.75">
      <c r="E51827" s="135"/>
    </row>
    <row r="51831" ht="12.75">
      <c r="E51831" s="135"/>
    </row>
    <row r="51835" ht="12.75">
      <c r="E51835" s="135"/>
    </row>
    <row r="51839" ht="12.75">
      <c r="E51839" s="135"/>
    </row>
    <row r="51843" ht="12.75">
      <c r="E51843" s="135"/>
    </row>
    <row r="51847" ht="12.75">
      <c r="E51847" s="135"/>
    </row>
    <row r="51851" ht="12.75">
      <c r="E51851" s="135"/>
    </row>
    <row r="51855" ht="12.75">
      <c r="E51855" s="135"/>
    </row>
    <row r="51859" ht="12.75">
      <c r="E51859" s="135"/>
    </row>
    <row r="51863" ht="12.75">
      <c r="E51863" s="135"/>
    </row>
    <row r="51867" ht="12.75">
      <c r="E51867" s="135"/>
    </row>
    <row r="51871" ht="12.75">
      <c r="E51871" s="135"/>
    </row>
    <row r="51875" ht="12.75">
      <c r="E51875" s="135"/>
    </row>
    <row r="51879" ht="12.75">
      <c r="E51879" s="135"/>
    </row>
    <row r="51883" ht="12.75">
      <c r="E51883" s="135"/>
    </row>
    <row r="51887" ht="12.75">
      <c r="E51887" s="135"/>
    </row>
    <row r="51891" ht="12.75">
      <c r="E51891" s="135"/>
    </row>
    <row r="51895" ht="12.75">
      <c r="E51895" s="135"/>
    </row>
    <row r="51899" ht="12.75">
      <c r="E51899" s="135"/>
    </row>
    <row r="51903" ht="12.75">
      <c r="E51903" s="135"/>
    </row>
    <row r="51907" ht="12.75">
      <c r="E51907" s="135"/>
    </row>
    <row r="51911" ht="12.75">
      <c r="E51911" s="135"/>
    </row>
    <row r="51915" ht="12.75">
      <c r="E51915" s="135"/>
    </row>
    <row r="51919" ht="12.75">
      <c r="E51919" s="135"/>
    </row>
    <row r="51923" ht="12.75">
      <c r="E51923" s="135"/>
    </row>
    <row r="51927" ht="12.75">
      <c r="E51927" s="135"/>
    </row>
    <row r="51931" ht="12.75">
      <c r="E51931" s="135"/>
    </row>
    <row r="51935" ht="12.75">
      <c r="E51935" s="135"/>
    </row>
    <row r="51939" ht="12.75">
      <c r="E51939" s="135"/>
    </row>
    <row r="51943" ht="12.75">
      <c r="E51943" s="135"/>
    </row>
    <row r="51947" ht="12.75">
      <c r="E51947" s="135"/>
    </row>
    <row r="51951" ht="12.75">
      <c r="E51951" s="135"/>
    </row>
    <row r="51955" ht="12.75">
      <c r="E51955" s="135"/>
    </row>
    <row r="51959" ht="12.75">
      <c r="E51959" s="135"/>
    </row>
    <row r="51963" ht="12.75">
      <c r="E51963" s="135"/>
    </row>
    <row r="51967" ht="12.75">
      <c r="E51967" s="135"/>
    </row>
    <row r="51971" ht="12.75">
      <c r="E51971" s="135"/>
    </row>
    <row r="51975" ht="12.75">
      <c r="E51975" s="135"/>
    </row>
    <row r="51979" ht="12.75">
      <c r="E51979" s="135"/>
    </row>
    <row r="51983" ht="12.75">
      <c r="E51983" s="135"/>
    </row>
    <row r="51987" ht="12.75">
      <c r="E51987" s="135"/>
    </row>
    <row r="51991" ht="12.75">
      <c r="E51991" s="135"/>
    </row>
    <row r="51995" ht="12.75">
      <c r="E51995" s="135"/>
    </row>
    <row r="51999" ht="12.75">
      <c r="E51999" s="135"/>
    </row>
    <row r="52003" ht="12.75">
      <c r="E52003" s="135"/>
    </row>
    <row r="52007" ht="12.75">
      <c r="E52007" s="135"/>
    </row>
    <row r="52011" ht="12.75">
      <c r="E52011" s="135"/>
    </row>
    <row r="52015" ht="12.75">
      <c r="E52015" s="135"/>
    </row>
    <row r="52019" ht="12.75">
      <c r="E52019" s="135"/>
    </row>
    <row r="52023" ht="12.75">
      <c r="E52023" s="135"/>
    </row>
    <row r="52027" ht="12.75">
      <c r="E52027" s="135"/>
    </row>
    <row r="52031" ht="12.75">
      <c r="E52031" s="135"/>
    </row>
    <row r="52035" ht="12.75">
      <c r="E52035" s="135"/>
    </row>
    <row r="52039" ht="12.75">
      <c r="E52039" s="135"/>
    </row>
    <row r="52043" ht="12.75">
      <c r="E52043" s="135"/>
    </row>
    <row r="52047" ht="12.75">
      <c r="E52047" s="135"/>
    </row>
    <row r="52051" ht="12.75">
      <c r="E52051" s="135"/>
    </row>
    <row r="52055" ht="12.75">
      <c r="E52055" s="135"/>
    </row>
    <row r="52059" ht="12.75">
      <c r="E52059" s="135"/>
    </row>
    <row r="52063" ht="12.75">
      <c r="E52063" s="135"/>
    </row>
    <row r="52067" ht="12.75">
      <c r="E52067" s="135"/>
    </row>
    <row r="52071" ht="12.75">
      <c r="E52071" s="135"/>
    </row>
    <row r="52075" ht="12.75">
      <c r="E52075" s="135"/>
    </row>
    <row r="52079" ht="12.75">
      <c r="E52079" s="135"/>
    </row>
    <row r="52083" ht="12.75">
      <c r="E52083" s="135"/>
    </row>
    <row r="52087" ht="12.75">
      <c r="E52087" s="135"/>
    </row>
    <row r="52091" ht="12.75">
      <c r="E52091" s="135"/>
    </row>
    <row r="52095" ht="12.75">
      <c r="E52095" s="135"/>
    </row>
    <row r="52099" ht="12.75">
      <c r="E52099" s="135"/>
    </row>
    <row r="52103" ht="12.75">
      <c r="E52103" s="135"/>
    </row>
    <row r="52107" ht="12.75">
      <c r="E52107" s="135"/>
    </row>
    <row r="52111" ht="12.75">
      <c r="E52111" s="135"/>
    </row>
    <row r="52115" ht="12.75">
      <c r="E52115" s="135"/>
    </row>
    <row r="52119" ht="12.75">
      <c r="E52119" s="135"/>
    </row>
    <row r="52123" ht="12.75">
      <c r="E52123" s="135"/>
    </row>
    <row r="52127" ht="12.75">
      <c r="E52127" s="135"/>
    </row>
    <row r="52131" ht="12.75">
      <c r="E52131" s="135"/>
    </row>
    <row r="52135" ht="12.75">
      <c r="E52135" s="135"/>
    </row>
    <row r="52139" ht="12.75">
      <c r="E52139" s="135"/>
    </row>
    <row r="52143" ht="12.75">
      <c r="E52143" s="135"/>
    </row>
    <row r="52147" ht="12.75">
      <c r="E52147" s="135"/>
    </row>
    <row r="52151" ht="12.75">
      <c r="E52151" s="135"/>
    </row>
    <row r="52155" ht="12.75">
      <c r="E52155" s="135"/>
    </row>
    <row r="52159" ht="12.75">
      <c r="E52159" s="135"/>
    </row>
    <row r="52163" ht="12.75">
      <c r="E52163" s="135"/>
    </row>
    <row r="52167" ht="12.75">
      <c r="E52167" s="135"/>
    </row>
    <row r="52171" ht="12.75">
      <c r="E52171" s="135"/>
    </row>
    <row r="52175" ht="12.75">
      <c r="E52175" s="135"/>
    </row>
    <row r="52179" ht="12.75">
      <c r="E52179" s="135"/>
    </row>
    <row r="52183" ht="12.75">
      <c r="E52183" s="135"/>
    </row>
    <row r="52187" ht="12.75">
      <c r="E52187" s="135"/>
    </row>
    <row r="52191" ht="12.75">
      <c r="E52191" s="135"/>
    </row>
    <row r="52195" ht="12.75">
      <c r="E52195" s="135"/>
    </row>
    <row r="52199" ht="12.75">
      <c r="E52199" s="135"/>
    </row>
    <row r="52203" ht="12.75">
      <c r="E52203" s="135"/>
    </row>
    <row r="52207" ht="12.75">
      <c r="E52207" s="135"/>
    </row>
    <row r="52211" ht="12.75">
      <c r="E52211" s="135"/>
    </row>
    <row r="52215" ht="12.75">
      <c r="E52215" s="135"/>
    </row>
    <row r="52219" ht="12.75">
      <c r="E52219" s="135"/>
    </row>
    <row r="52223" ht="12.75">
      <c r="E52223" s="135"/>
    </row>
    <row r="52227" ht="12.75">
      <c r="E52227" s="135"/>
    </row>
    <row r="52231" ht="12.75">
      <c r="E52231" s="135"/>
    </row>
    <row r="52235" ht="12.75">
      <c r="E52235" s="135"/>
    </row>
    <row r="52239" ht="12.75">
      <c r="E52239" s="135"/>
    </row>
    <row r="52243" ht="12.75">
      <c r="E52243" s="135"/>
    </row>
    <row r="52247" ht="12.75">
      <c r="E52247" s="135"/>
    </row>
    <row r="52251" ht="12.75">
      <c r="E52251" s="135"/>
    </row>
    <row r="52255" ht="12.75">
      <c r="E52255" s="135"/>
    </row>
    <row r="52259" ht="12.75">
      <c r="E52259" s="135"/>
    </row>
    <row r="52263" ht="12.75">
      <c r="E52263" s="135"/>
    </row>
    <row r="52267" ht="12.75">
      <c r="E52267" s="135"/>
    </row>
    <row r="52271" ht="12.75">
      <c r="E52271" s="135"/>
    </row>
    <row r="52275" ht="12.75">
      <c r="E52275" s="135"/>
    </row>
    <row r="52279" ht="12.75">
      <c r="E52279" s="135"/>
    </row>
    <row r="52283" ht="12.75">
      <c r="E52283" s="135"/>
    </row>
    <row r="52287" ht="12.75">
      <c r="E52287" s="135"/>
    </row>
    <row r="52291" ht="12.75">
      <c r="E52291" s="135"/>
    </row>
    <row r="52295" ht="12.75">
      <c r="E52295" s="135"/>
    </row>
    <row r="52299" ht="12.75">
      <c r="E52299" s="135"/>
    </row>
    <row r="52303" ht="12.75">
      <c r="E52303" s="135"/>
    </row>
    <row r="52307" ht="12.75">
      <c r="E52307" s="135"/>
    </row>
    <row r="52311" ht="12.75">
      <c r="E52311" s="135"/>
    </row>
    <row r="52315" ht="12.75">
      <c r="E52315" s="135"/>
    </row>
    <row r="52319" ht="12.75">
      <c r="E52319" s="135"/>
    </row>
    <row r="52323" ht="12.75">
      <c r="E52323" s="135"/>
    </row>
    <row r="52327" ht="12.75">
      <c r="E52327" s="135"/>
    </row>
    <row r="52331" ht="12.75">
      <c r="E52331" s="135"/>
    </row>
    <row r="52335" ht="12.75">
      <c r="E52335" s="135"/>
    </row>
    <row r="52339" ht="12.75">
      <c r="E52339" s="135"/>
    </row>
    <row r="52343" ht="12.75">
      <c r="E52343" s="135"/>
    </row>
    <row r="52347" ht="12.75">
      <c r="E52347" s="135"/>
    </row>
    <row r="52351" ht="12.75">
      <c r="E52351" s="135"/>
    </row>
    <row r="52355" ht="12.75">
      <c r="E52355" s="135"/>
    </row>
    <row r="52359" ht="12.75">
      <c r="E52359" s="135"/>
    </row>
    <row r="52363" ht="12.75">
      <c r="E52363" s="135"/>
    </row>
    <row r="52367" ht="12.75">
      <c r="E52367" s="135"/>
    </row>
    <row r="52371" ht="12.75">
      <c r="E52371" s="135"/>
    </row>
    <row r="52375" ht="12.75">
      <c r="E52375" s="135"/>
    </row>
    <row r="52379" ht="12.75">
      <c r="E52379" s="135"/>
    </row>
    <row r="52383" ht="12.75">
      <c r="E52383" s="135"/>
    </row>
    <row r="52387" ht="12.75">
      <c r="E52387" s="135"/>
    </row>
    <row r="52391" ht="12.75">
      <c r="E52391" s="135"/>
    </row>
    <row r="52395" ht="12.75">
      <c r="E52395" s="135"/>
    </row>
    <row r="52399" ht="12.75">
      <c r="E52399" s="135"/>
    </row>
    <row r="52403" ht="12.75">
      <c r="E52403" s="135"/>
    </row>
    <row r="52407" ht="12.75">
      <c r="E52407" s="135"/>
    </row>
    <row r="52411" ht="12.75">
      <c r="E52411" s="135"/>
    </row>
    <row r="52415" ht="12.75">
      <c r="E52415" s="135"/>
    </row>
    <row r="52419" ht="12.75">
      <c r="E52419" s="135"/>
    </row>
    <row r="52423" ht="12.75">
      <c r="E52423" s="135"/>
    </row>
    <row r="52427" ht="12.75">
      <c r="E52427" s="135"/>
    </row>
    <row r="52431" ht="12.75">
      <c r="E52431" s="135"/>
    </row>
    <row r="52435" ht="12.75">
      <c r="E52435" s="135"/>
    </row>
    <row r="52439" ht="12.75">
      <c r="E52439" s="135"/>
    </row>
    <row r="52443" ht="12.75">
      <c r="E52443" s="135"/>
    </row>
    <row r="52447" ht="12.75">
      <c r="E52447" s="135"/>
    </row>
    <row r="52451" ht="12.75">
      <c r="E52451" s="135"/>
    </row>
    <row r="52455" ht="12.75">
      <c r="E52455" s="135"/>
    </row>
    <row r="52459" ht="12.75">
      <c r="E52459" s="135"/>
    </row>
    <row r="52463" ht="12.75">
      <c r="E52463" s="135"/>
    </row>
    <row r="52467" ht="12.75">
      <c r="E52467" s="135"/>
    </row>
    <row r="52471" ht="12.75">
      <c r="E52471" s="135"/>
    </row>
    <row r="52475" ht="12.75">
      <c r="E52475" s="135"/>
    </row>
    <row r="52479" ht="12.75">
      <c r="E52479" s="135"/>
    </row>
    <row r="52483" ht="12.75">
      <c r="E52483" s="135"/>
    </row>
    <row r="52487" ht="12.75">
      <c r="E52487" s="135"/>
    </row>
    <row r="52491" ht="12.75">
      <c r="E52491" s="135"/>
    </row>
    <row r="52495" ht="12.75">
      <c r="E52495" s="135"/>
    </row>
    <row r="52499" ht="12.75">
      <c r="E52499" s="135"/>
    </row>
    <row r="52503" ht="12.75">
      <c r="E52503" s="135"/>
    </row>
    <row r="52507" ht="12.75">
      <c r="E52507" s="135"/>
    </row>
    <row r="52511" ht="12.75">
      <c r="E52511" s="135"/>
    </row>
    <row r="52515" ht="12.75">
      <c r="E52515" s="135"/>
    </row>
    <row r="52519" ht="12.75">
      <c r="E52519" s="135"/>
    </row>
    <row r="52523" ht="12.75">
      <c r="E52523" s="135"/>
    </row>
    <row r="52527" ht="12.75">
      <c r="E52527" s="135"/>
    </row>
    <row r="52531" ht="12.75">
      <c r="E52531" s="135"/>
    </row>
    <row r="52535" ht="12.75">
      <c r="E52535" s="135"/>
    </row>
    <row r="52539" ht="12.75">
      <c r="E52539" s="135"/>
    </row>
    <row r="52543" ht="12.75">
      <c r="E52543" s="135"/>
    </row>
    <row r="52547" ht="12.75">
      <c r="E52547" s="135"/>
    </row>
    <row r="52551" ht="12.75">
      <c r="E52551" s="135"/>
    </row>
    <row r="52555" ht="12.75">
      <c r="E52555" s="135"/>
    </row>
    <row r="52559" ht="12.75">
      <c r="E52559" s="135"/>
    </row>
    <row r="52563" ht="12.75">
      <c r="E52563" s="135"/>
    </row>
    <row r="52567" ht="12.75">
      <c r="E52567" s="135"/>
    </row>
    <row r="52571" ht="12.75">
      <c r="E52571" s="135"/>
    </row>
    <row r="52575" ht="12.75">
      <c r="E52575" s="135"/>
    </row>
    <row r="52579" ht="12.75">
      <c r="E52579" s="135"/>
    </row>
    <row r="52583" ht="12.75">
      <c r="E52583" s="135"/>
    </row>
    <row r="52587" ht="12.75">
      <c r="E52587" s="135"/>
    </row>
    <row r="52591" ht="12.75">
      <c r="E52591" s="135"/>
    </row>
    <row r="52595" ht="12.75">
      <c r="E52595" s="135"/>
    </row>
    <row r="52599" ht="12.75">
      <c r="E52599" s="135"/>
    </row>
    <row r="52603" ht="12.75">
      <c r="E52603" s="135"/>
    </row>
    <row r="52607" ht="12.75">
      <c r="E52607" s="135"/>
    </row>
    <row r="52611" ht="12.75">
      <c r="E52611" s="135"/>
    </row>
    <row r="52615" ht="12.75">
      <c r="E52615" s="135"/>
    </row>
    <row r="52619" ht="12.75">
      <c r="E52619" s="135"/>
    </row>
    <row r="52623" ht="12.75">
      <c r="E52623" s="135"/>
    </row>
    <row r="52627" ht="12.75">
      <c r="E52627" s="135"/>
    </row>
    <row r="52631" ht="12.75">
      <c r="E52631" s="135"/>
    </row>
    <row r="52635" ht="12.75">
      <c r="E52635" s="135"/>
    </row>
    <row r="52639" ht="12.75">
      <c r="E52639" s="135"/>
    </row>
    <row r="52643" ht="12.75">
      <c r="E52643" s="135"/>
    </row>
    <row r="52647" ht="12.75">
      <c r="E52647" s="135"/>
    </row>
    <row r="52651" ht="12.75">
      <c r="E52651" s="135"/>
    </row>
    <row r="52655" ht="12.75">
      <c r="E52655" s="135"/>
    </row>
    <row r="52659" ht="12.75">
      <c r="E52659" s="135"/>
    </row>
    <row r="52663" ht="12.75">
      <c r="E52663" s="135"/>
    </row>
    <row r="52667" ht="12.75">
      <c r="E52667" s="135"/>
    </row>
    <row r="52671" ht="12.75">
      <c r="E52671" s="135"/>
    </row>
    <row r="52675" ht="12.75">
      <c r="E52675" s="135"/>
    </row>
    <row r="52679" ht="12.75">
      <c r="E52679" s="135"/>
    </row>
    <row r="52683" ht="12.75">
      <c r="E52683" s="135"/>
    </row>
    <row r="52687" ht="12.75">
      <c r="E52687" s="135"/>
    </row>
    <row r="52691" ht="12.75">
      <c r="E52691" s="135"/>
    </row>
    <row r="52695" ht="12.75">
      <c r="E52695" s="135"/>
    </row>
    <row r="52699" ht="12.75">
      <c r="E52699" s="135"/>
    </row>
    <row r="52703" ht="12.75">
      <c r="E52703" s="135"/>
    </row>
    <row r="52707" ht="12.75">
      <c r="E52707" s="135"/>
    </row>
    <row r="52711" ht="12.75">
      <c r="E52711" s="135"/>
    </row>
    <row r="52715" ht="12.75">
      <c r="E52715" s="135"/>
    </row>
    <row r="52719" ht="12.75">
      <c r="E52719" s="135"/>
    </row>
    <row r="52723" ht="12.75">
      <c r="E52723" s="135"/>
    </row>
    <row r="52727" ht="12.75">
      <c r="E52727" s="135"/>
    </row>
    <row r="52731" ht="12.75">
      <c r="E52731" s="135"/>
    </row>
    <row r="52735" ht="12.75">
      <c r="E52735" s="135"/>
    </row>
    <row r="52739" ht="12.75">
      <c r="E52739" s="135"/>
    </row>
    <row r="52743" ht="12.75">
      <c r="E52743" s="135"/>
    </row>
    <row r="52747" ht="12.75">
      <c r="E52747" s="135"/>
    </row>
    <row r="52751" ht="12.75">
      <c r="E52751" s="135"/>
    </row>
    <row r="52755" ht="12.75">
      <c r="E52755" s="135"/>
    </row>
    <row r="52759" ht="12.75">
      <c r="E52759" s="135"/>
    </row>
    <row r="52763" ht="12.75">
      <c r="E52763" s="135"/>
    </row>
    <row r="52767" ht="12.75">
      <c r="E52767" s="135"/>
    </row>
    <row r="52771" ht="12.75">
      <c r="E52771" s="135"/>
    </row>
    <row r="52775" ht="12.75">
      <c r="E52775" s="135"/>
    </row>
    <row r="52779" ht="12.75">
      <c r="E52779" s="135"/>
    </row>
    <row r="52783" ht="12.75">
      <c r="E52783" s="135"/>
    </row>
    <row r="52787" ht="12.75">
      <c r="E52787" s="135"/>
    </row>
    <row r="52791" ht="12.75">
      <c r="E52791" s="135"/>
    </row>
    <row r="52795" ht="12.75">
      <c r="E52795" s="135"/>
    </row>
    <row r="52799" ht="12.75">
      <c r="E52799" s="135"/>
    </row>
    <row r="52803" ht="12.75">
      <c r="E52803" s="135"/>
    </row>
    <row r="52807" ht="12.75">
      <c r="E52807" s="135"/>
    </row>
    <row r="52811" ht="12.75">
      <c r="E52811" s="135"/>
    </row>
    <row r="52815" ht="12.75">
      <c r="E52815" s="135"/>
    </row>
    <row r="52819" ht="12.75">
      <c r="E52819" s="135"/>
    </row>
    <row r="52823" ht="12.75">
      <c r="E52823" s="135"/>
    </row>
    <row r="52827" ht="12.75">
      <c r="E52827" s="135"/>
    </row>
    <row r="52831" ht="12.75">
      <c r="E52831" s="135"/>
    </row>
    <row r="52835" ht="12.75">
      <c r="E52835" s="135"/>
    </row>
    <row r="52839" ht="12.75">
      <c r="E52839" s="135"/>
    </row>
    <row r="52843" ht="12.75">
      <c r="E52843" s="135"/>
    </row>
    <row r="52847" ht="12.75">
      <c r="E52847" s="135"/>
    </row>
    <row r="52851" ht="12.75">
      <c r="E52851" s="135"/>
    </row>
    <row r="52855" ht="12.75">
      <c r="E52855" s="135"/>
    </row>
    <row r="52859" ht="12.75">
      <c r="E52859" s="135"/>
    </row>
    <row r="52863" ht="12.75">
      <c r="E52863" s="135"/>
    </row>
    <row r="52867" ht="12.75">
      <c r="E52867" s="135"/>
    </row>
    <row r="52871" ht="12.75">
      <c r="E52871" s="135"/>
    </row>
    <row r="52875" ht="12.75">
      <c r="E52875" s="135"/>
    </row>
    <row r="52879" ht="12.75">
      <c r="E52879" s="135"/>
    </row>
    <row r="52883" ht="12.75">
      <c r="E52883" s="135"/>
    </row>
    <row r="52887" ht="12.75">
      <c r="E52887" s="135"/>
    </row>
    <row r="52891" ht="12.75">
      <c r="E52891" s="135"/>
    </row>
    <row r="52895" ht="12.75">
      <c r="E52895" s="135"/>
    </row>
    <row r="52899" ht="12.75">
      <c r="E52899" s="135"/>
    </row>
    <row r="52903" ht="12.75">
      <c r="E52903" s="135"/>
    </row>
    <row r="52907" ht="12.75">
      <c r="E52907" s="135"/>
    </row>
    <row r="52911" ht="12.75">
      <c r="E52911" s="135"/>
    </row>
    <row r="52915" ht="12.75">
      <c r="E52915" s="135"/>
    </row>
    <row r="52919" ht="12.75">
      <c r="E52919" s="135"/>
    </row>
    <row r="52923" ht="12.75">
      <c r="E52923" s="135"/>
    </row>
    <row r="52927" ht="12.75">
      <c r="E52927" s="135"/>
    </row>
    <row r="52931" ht="12.75">
      <c r="E52931" s="135"/>
    </row>
    <row r="52935" ht="12.75">
      <c r="E52935" s="135"/>
    </row>
    <row r="52939" ht="12.75">
      <c r="E52939" s="135"/>
    </row>
    <row r="52943" ht="12.75">
      <c r="E52943" s="135"/>
    </row>
    <row r="52947" ht="12.75">
      <c r="E52947" s="135"/>
    </row>
    <row r="52951" ht="12.75">
      <c r="E52951" s="135"/>
    </row>
    <row r="52955" ht="12.75">
      <c r="E52955" s="135"/>
    </row>
    <row r="52959" ht="12.75">
      <c r="E52959" s="135"/>
    </row>
    <row r="52963" ht="12.75">
      <c r="E52963" s="135"/>
    </row>
    <row r="52967" ht="12.75">
      <c r="E52967" s="135"/>
    </row>
    <row r="52971" ht="12.75">
      <c r="E52971" s="135"/>
    </row>
    <row r="52975" ht="12.75">
      <c r="E52975" s="135"/>
    </row>
    <row r="52979" ht="12.75">
      <c r="E52979" s="135"/>
    </row>
    <row r="52983" ht="12.75">
      <c r="E52983" s="135"/>
    </row>
    <row r="52987" ht="12.75">
      <c r="E52987" s="135"/>
    </row>
    <row r="52991" ht="12.75">
      <c r="E52991" s="135"/>
    </row>
    <row r="52995" ht="12.75">
      <c r="E52995" s="135"/>
    </row>
    <row r="52999" ht="12.75">
      <c r="E52999" s="135"/>
    </row>
    <row r="53003" ht="12.75">
      <c r="E53003" s="135"/>
    </row>
    <row r="53007" ht="12.75">
      <c r="E53007" s="135"/>
    </row>
    <row r="53011" ht="12.75">
      <c r="E53011" s="135"/>
    </row>
    <row r="53015" ht="12.75">
      <c r="E53015" s="135"/>
    </row>
    <row r="53019" ht="12.75">
      <c r="E53019" s="135"/>
    </row>
    <row r="53023" ht="12.75">
      <c r="E53023" s="135"/>
    </row>
    <row r="53027" ht="12.75">
      <c r="E53027" s="135"/>
    </row>
    <row r="53031" ht="12.75">
      <c r="E53031" s="135"/>
    </row>
    <row r="53035" ht="12.75">
      <c r="E53035" s="135"/>
    </row>
    <row r="53039" ht="12.75">
      <c r="E53039" s="135"/>
    </row>
    <row r="53043" ht="12.75">
      <c r="E53043" s="135"/>
    </row>
    <row r="53047" ht="12.75">
      <c r="E53047" s="135"/>
    </row>
    <row r="53051" ht="12.75">
      <c r="E53051" s="135"/>
    </row>
    <row r="53055" ht="12.75">
      <c r="E53055" s="135"/>
    </row>
    <row r="53059" ht="12.75">
      <c r="E53059" s="135"/>
    </row>
    <row r="53063" ht="12.75">
      <c r="E53063" s="135"/>
    </row>
    <row r="53067" ht="12.75">
      <c r="E53067" s="135"/>
    </row>
    <row r="53071" ht="12.75">
      <c r="E53071" s="135"/>
    </row>
    <row r="53075" ht="12.75">
      <c r="E53075" s="135"/>
    </row>
    <row r="53079" ht="12.75">
      <c r="E53079" s="135"/>
    </row>
    <row r="53083" ht="12.75">
      <c r="E53083" s="135"/>
    </row>
    <row r="53087" ht="12.75">
      <c r="E53087" s="135"/>
    </row>
    <row r="53091" ht="12.75">
      <c r="E53091" s="135"/>
    </row>
    <row r="53095" ht="12.75">
      <c r="E53095" s="135"/>
    </row>
    <row r="53099" ht="12.75">
      <c r="E53099" s="135"/>
    </row>
    <row r="53103" ht="12.75">
      <c r="E53103" s="135"/>
    </row>
    <row r="53107" ht="12.75">
      <c r="E53107" s="135"/>
    </row>
    <row r="53111" ht="12.75">
      <c r="E53111" s="135"/>
    </row>
    <row r="53115" ht="12.75">
      <c r="E53115" s="135"/>
    </row>
    <row r="53119" ht="12.75">
      <c r="E53119" s="135"/>
    </row>
    <row r="53123" ht="12.75">
      <c r="E53123" s="135"/>
    </row>
    <row r="53127" ht="12.75">
      <c r="E53127" s="135"/>
    </row>
    <row r="53131" ht="12.75">
      <c r="E53131" s="135"/>
    </row>
    <row r="53135" ht="12.75">
      <c r="E53135" s="135"/>
    </row>
    <row r="53139" ht="12.75">
      <c r="E53139" s="135"/>
    </row>
    <row r="53143" ht="12.75">
      <c r="E53143" s="135"/>
    </row>
    <row r="53147" ht="12.75">
      <c r="E53147" s="135"/>
    </row>
    <row r="53151" ht="12.75">
      <c r="E53151" s="135"/>
    </row>
    <row r="53155" ht="12.75">
      <c r="E53155" s="135"/>
    </row>
    <row r="53159" ht="12.75">
      <c r="E53159" s="135"/>
    </row>
    <row r="53163" ht="12.75">
      <c r="E53163" s="135"/>
    </row>
    <row r="53167" ht="12.75">
      <c r="E53167" s="135"/>
    </row>
    <row r="53171" ht="12.75">
      <c r="E53171" s="135"/>
    </row>
    <row r="53175" ht="12.75">
      <c r="E53175" s="135"/>
    </row>
    <row r="53179" ht="12.75">
      <c r="E53179" s="135"/>
    </row>
    <row r="53183" ht="12.75">
      <c r="E53183" s="135"/>
    </row>
    <row r="53187" ht="12.75">
      <c r="E53187" s="135"/>
    </row>
    <row r="53191" ht="12.75">
      <c r="E53191" s="135"/>
    </row>
    <row r="53195" ht="12.75">
      <c r="E53195" s="135"/>
    </row>
    <row r="53199" ht="12.75">
      <c r="E53199" s="135"/>
    </row>
    <row r="53203" ht="12.75">
      <c r="E53203" s="135"/>
    </row>
    <row r="53207" ht="12.75">
      <c r="E53207" s="135"/>
    </row>
    <row r="53211" ht="12.75">
      <c r="E53211" s="135"/>
    </row>
    <row r="53215" ht="12.75">
      <c r="E53215" s="135"/>
    </row>
    <row r="53219" ht="12.75">
      <c r="E53219" s="135"/>
    </row>
    <row r="53223" ht="12.75">
      <c r="E53223" s="135"/>
    </row>
    <row r="53227" ht="12.75">
      <c r="E53227" s="135"/>
    </row>
    <row r="53231" ht="12.75">
      <c r="E53231" s="135"/>
    </row>
    <row r="53235" ht="12.75">
      <c r="E53235" s="135"/>
    </row>
    <row r="53239" ht="12.75">
      <c r="E53239" s="135"/>
    </row>
    <row r="53243" ht="12.75">
      <c r="E53243" s="135"/>
    </row>
    <row r="53247" ht="12.75">
      <c r="E53247" s="135"/>
    </row>
    <row r="53251" ht="12.75">
      <c r="E53251" s="135"/>
    </row>
    <row r="53255" ht="12.75">
      <c r="E53255" s="135"/>
    </row>
    <row r="53259" ht="12.75">
      <c r="E53259" s="135"/>
    </row>
    <row r="53263" ht="12.75">
      <c r="E53263" s="135"/>
    </row>
    <row r="53267" ht="12.75">
      <c r="E53267" s="135"/>
    </row>
    <row r="53271" ht="12.75">
      <c r="E53271" s="135"/>
    </row>
    <row r="53275" ht="12.75">
      <c r="E53275" s="135"/>
    </row>
    <row r="53279" ht="12.75">
      <c r="E53279" s="135"/>
    </row>
    <row r="53283" ht="12.75">
      <c r="E53283" s="135"/>
    </row>
    <row r="53287" ht="12.75">
      <c r="E53287" s="135"/>
    </row>
    <row r="53291" ht="12.75">
      <c r="E53291" s="135"/>
    </row>
    <row r="53295" ht="12.75">
      <c r="E53295" s="135"/>
    </row>
    <row r="53299" ht="12.75">
      <c r="E53299" s="135"/>
    </row>
    <row r="53303" ht="12.75">
      <c r="E53303" s="135"/>
    </row>
    <row r="53307" ht="12.75">
      <c r="E53307" s="135"/>
    </row>
    <row r="53311" ht="12.75">
      <c r="E53311" s="135"/>
    </row>
    <row r="53315" ht="12.75">
      <c r="E53315" s="135"/>
    </row>
    <row r="53319" ht="12.75">
      <c r="E53319" s="135"/>
    </row>
    <row r="53323" ht="12.75">
      <c r="E53323" s="135"/>
    </row>
    <row r="53327" ht="12.75">
      <c r="E53327" s="135"/>
    </row>
    <row r="53331" ht="12.75">
      <c r="E53331" s="135"/>
    </row>
    <row r="53335" ht="12.75">
      <c r="E53335" s="135"/>
    </row>
    <row r="53339" ht="12.75">
      <c r="E53339" s="135"/>
    </row>
    <row r="53343" ht="12.75">
      <c r="E53343" s="135"/>
    </row>
    <row r="53347" ht="12.75">
      <c r="E53347" s="135"/>
    </row>
    <row r="53351" ht="12.75">
      <c r="E53351" s="135"/>
    </row>
    <row r="53355" ht="12.75">
      <c r="E53355" s="135"/>
    </row>
    <row r="53359" ht="12.75">
      <c r="E53359" s="135"/>
    </row>
    <row r="53363" ht="12.75">
      <c r="E53363" s="135"/>
    </row>
    <row r="53367" ht="12.75">
      <c r="E53367" s="135"/>
    </row>
    <row r="53371" ht="12.75">
      <c r="E53371" s="135"/>
    </row>
    <row r="53375" ht="12.75">
      <c r="E53375" s="135"/>
    </row>
    <row r="53379" ht="12.75">
      <c r="E53379" s="135"/>
    </row>
    <row r="53383" ht="12.75">
      <c r="E53383" s="135"/>
    </row>
    <row r="53387" ht="12.75">
      <c r="E53387" s="135"/>
    </row>
    <row r="53391" ht="12.75">
      <c r="E53391" s="135"/>
    </row>
    <row r="53395" ht="12.75">
      <c r="E53395" s="135"/>
    </row>
    <row r="53399" ht="12.75">
      <c r="E53399" s="135"/>
    </row>
    <row r="53403" ht="12.75">
      <c r="E53403" s="135"/>
    </row>
    <row r="53407" ht="12.75">
      <c r="E53407" s="135"/>
    </row>
    <row r="53411" ht="12.75">
      <c r="E53411" s="135"/>
    </row>
    <row r="53415" ht="12.75">
      <c r="E53415" s="135"/>
    </row>
    <row r="53419" ht="12.75">
      <c r="E53419" s="135"/>
    </row>
    <row r="53423" ht="12.75">
      <c r="E53423" s="135"/>
    </row>
    <row r="53427" ht="12.75">
      <c r="E53427" s="135"/>
    </row>
    <row r="53431" ht="12.75">
      <c r="E53431" s="135"/>
    </row>
    <row r="53435" ht="12.75">
      <c r="E53435" s="135"/>
    </row>
    <row r="53439" ht="12.75">
      <c r="E53439" s="135"/>
    </row>
    <row r="53443" ht="12.75">
      <c r="E53443" s="135"/>
    </row>
    <row r="53447" ht="12.75">
      <c r="E53447" s="135"/>
    </row>
    <row r="53451" ht="12.75">
      <c r="E53451" s="135"/>
    </row>
    <row r="53455" ht="12.75">
      <c r="E53455" s="135"/>
    </row>
    <row r="53459" ht="12.75">
      <c r="E53459" s="135"/>
    </row>
    <row r="53463" ht="12.75">
      <c r="E53463" s="135"/>
    </row>
    <row r="53467" ht="12.75">
      <c r="E53467" s="135"/>
    </row>
    <row r="53471" ht="12.75">
      <c r="E53471" s="135"/>
    </row>
    <row r="53475" ht="12.75">
      <c r="E53475" s="135"/>
    </row>
    <row r="53479" ht="12.75">
      <c r="E53479" s="135"/>
    </row>
    <row r="53483" ht="12.75">
      <c r="E53483" s="135"/>
    </row>
    <row r="53487" ht="12.75">
      <c r="E53487" s="135"/>
    </row>
    <row r="53491" ht="12.75">
      <c r="E53491" s="135"/>
    </row>
    <row r="53495" ht="12.75">
      <c r="E53495" s="135"/>
    </row>
    <row r="53499" ht="12.75">
      <c r="E53499" s="135"/>
    </row>
    <row r="53503" ht="12.75">
      <c r="E53503" s="135"/>
    </row>
    <row r="53507" ht="12.75">
      <c r="E53507" s="135"/>
    </row>
    <row r="53511" ht="12.75">
      <c r="E53511" s="135"/>
    </row>
    <row r="53515" ht="12.75">
      <c r="E53515" s="135"/>
    </row>
    <row r="53519" ht="12.75">
      <c r="E53519" s="135"/>
    </row>
    <row r="53523" ht="12.75">
      <c r="E53523" s="135"/>
    </row>
    <row r="53527" ht="12.75">
      <c r="E53527" s="135"/>
    </row>
    <row r="53531" ht="12.75">
      <c r="E53531" s="135"/>
    </row>
    <row r="53535" ht="12.75">
      <c r="E53535" s="135"/>
    </row>
    <row r="53539" ht="12.75">
      <c r="E53539" s="135"/>
    </row>
    <row r="53543" ht="12.75">
      <c r="E53543" s="135"/>
    </row>
    <row r="53547" ht="12.75">
      <c r="E53547" s="135"/>
    </row>
    <row r="53551" ht="12.75">
      <c r="E53551" s="135"/>
    </row>
    <row r="53555" ht="12.75">
      <c r="E53555" s="135"/>
    </row>
    <row r="53559" ht="12.75">
      <c r="E53559" s="135"/>
    </row>
    <row r="53563" ht="12.75">
      <c r="E53563" s="135"/>
    </row>
    <row r="53567" ht="12.75">
      <c r="E53567" s="135"/>
    </row>
    <row r="53571" ht="12.75">
      <c r="E53571" s="135"/>
    </row>
    <row r="53575" ht="12.75">
      <c r="E53575" s="135"/>
    </row>
    <row r="53579" ht="12.75">
      <c r="E53579" s="135"/>
    </row>
    <row r="53583" ht="12.75">
      <c r="E53583" s="135"/>
    </row>
    <row r="53587" ht="12.75">
      <c r="E53587" s="135"/>
    </row>
    <row r="53591" ht="12.75">
      <c r="E53591" s="135"/>
    </row>
    <row r="53595" ht="12.75">
      <c r="E53595" s="135"/>
    </row>
    <row r="53599" ht="12.75">
      <c r="E53599" s="135"/>
    </row>
    <row r="53603" ht="12.75">
      <c r="E53603" s="135"/>
    </row>
    <row r="53607" ht="12.75">
      <c r="E53607" s="135"/>
    </row>
    <row r="53611" ht="12.75">
      <c r="E53611" s="135"/>
    </row>
    <row r="53615" ht="12.75">
      <c r="E53615" s="135"/>
    </row>
    <row r="53619" ht="12.75">
      <c r="E53619" s="135"/>
    </row>
    <row r="53623" ht="12.75">
      <c r="E53623" s="135"/>
    </row>
    <row r="53627" ht="12.75">
      <c r="E53627" s="135"/>
    </row>
    <row r="53631" ht="12.75">
      <c r="E53631" s="135"/>
    </row>
    <row r="53635" ht="12.75">
      <c r="E53635" s="135"/>
    </row>
    <row r="53639" ht="12.75">
      <c r="E53639" s="135"/>
    </row>
    <row r="53643" ht="12.75">
      <c r="E53643" s="135"/>
    </row>
    <row r="53647" ht="12.75">
      <c r="E53647" s="135"/>
    </row>
    <row r="53651" ht="12.75">
      <c r="E53651" s="135"/>
    </row>
    <row r="53655" ht="12.75">
      <c r="E53655" s="135"/>
    </row>
    <row r="53659" ht="12.75">
      <c r="E53659" s="135"/>
    </row>
    <row r="53663" ht="12.75">
      <c r="E53663" s="135"/>
    </row>
    <row r="53667" ht="12.75">
      <c r="E53667" s="135"/>
    </row>
    <row r="53671" ht="12.75">
      <c r="E53671" s="135"/>
    </row>
    <row r="53675" ht="12.75">
      <c r="E53675" s="135"/>
    </row>
    <row r="53679" ht="12.75">
      <c r="E53679" s="135"/>
    </row>
    <row r="53683" ht="12.75">
      <c r="E53683" s="135"/>
    </row>
    <row r="53687" ht="12.75">
      <c r="E53687" s="135"/>
    </row>
    <row r="53691" ht="12.75">
      <c r="E53691" s="135"/>
    </row>
    <row r="53695" ht="12.75">
      <c r="E53695" s="135"/>
    </row>
    <row r="53699" ht="12.75">
      <c r="E53699" s="135"/>
    </row>
    <row r="53703" ht="12.75">
      <c r="E53703" s="135"/>
    </row>
    <row r="53707" ht="12.75">
      <c r="E53707" s="135"/>
    </row>
    <row r="53711" ht="12.75">
      <c r="E53711" s="135"/>
    </row>
    <row r="53715" ht="12.75">
      <c r="E53715" s="135"/>
    </row>
    <row r="53719" ht="12.75">
      <c r="E53719" s="135"/>
    </row>
    <row r="53723" ht="12.75">
      <c r="E53723" s="135"/>
    </row>
    <row r="53727" ht="12.75">
      <c r="E53727" s="135"/>
    </row>
    <row r="53731" ht="12.75">
      <c r="E53731" s="135"/>
    </row>
    <row r="53735" ht="12.75">
      <c r="E53735" s="135"/>
    </row>
    <row r="53739" ht="12.75">
      <c r="E53739" s="135"/>
    </row>
    <row r="53743" ht="12.75">
      <c r="E53743" s="135"/>
    </row>
    <row r="53747" ht="12.75">
      <c r="E53747" s="135"/>
    </row>
    <row r="53751" ht="12.75">
      <c r="E53751" s="135"/>
    </row>
    <row r="53755" ht="12.75">
      <c r="E53755" s="135"/>
    </row>
    <row r="53759" ht="12.75">
      <c r="E53759" s="135"/>
    </row>
    <row r="53763" ht="12.75">
      <c r="E53763" s="135"/>
    </row>
    <row r="53767" ht="12.75">
      <c r="E53767" s="135"/>
    </row>
    <row r="53771" ht="12.75">
      <c r="E53771" s="135"/>
    </row>
    <row r="53775" ht="12.75">
      <c r="E53775" s="135"/>
    </row>
    <row r="53779" ht="12.75">
      <c r="E53779" s="135"/>
    </row>
    <row r="53783" ht="12.75">
      <c r="E53783" s="135"/>
    </row>
    <row r="53787" ht="12.75">
      <c r="E53787" s="135"/>
    </row>
    <row r="53791" ht="12.75">
      <c r="E53791" s="135"/>
    </row>
    <row r="53795" ht="12.75">
      <c r="E53795" s="135"/>
    </row>
    <row r="53799" ht="12.75">
      <c r="E53799" s="135"/>
    </row>
    <row r="53803" ht="12.75">
      <c r="E53803" s="135"/>
    </row>
    <row r="53807" ht="12.75">
      <c r="E53807" s="135"/>
    </row>
    <row r="53811" ht="12.75">
      <c r="E53811" s="135"/>
    </row>
    <row r="53815" ht="12.75">
      <c r="E53815" s="135"/>
    </row>
    <row r="53819" ht="12.75">
      <c r="E53819" s="135"/>
    </row>
    <row r="53823" ht="12.75">
      <c r="E53823" s="135"/>
    </row>
    <row r="53827" ht="12.75">
      <c r="E53827" s="135"/>
    </row>
    <row r="53831" ht="12.75">
      <c r="E53831" s="135"/>
    </row>
    <row r="53835" ht="12.75">
      <c r="E53835" s="135"/>
    </row>
    <row r="53839" ht="12.75">
      <c r="E53839" s="135"/>
    </row>
    <row r="53843" ht="12.75">
      <c r="E53843" s="135"/>
    </row>
    <row r="53847" ht="12.75">
      <c r="E53847" s="135"/>
    </row>
    <row r="53851" ht="12.75">
      <c r="E53851" s="135"/>
    </row>
    <row r="53855" ht="12.75">
      <c r="E53855" s="135"/>
    </row>
    <row r="53859" ht="12.75">
      <c r="E53859" s="135"/>
    </row>
    <row r="53863" ht="12.75">
      <c r="E53863" s="135"/>
    </row>
    <row r="53867" ht="12.75">
      <c r="E53867" s="135"/>
    </row>
    <row r="53871" ht="12.75">
      <c r="E53871" s="135"/>
    </row>
    <row r="53875" ht="12.75">
      <c r="E53875" s="135"/>
    </row>
    <row r="53879" ht="12.75">
      <c r="E53879" s="135"/>
    </row>
    <row r="53883" ht="12.75">
      <c r="E53883" s="135"/>
    </row>
    <row r="53887" ht="12.75">
      <c r="E53887" s="135"/>
    </row>
    <row r="53891" ht="12.75">
      <c r="E53891" s="135"/>
    </row>
    <row r="53895" ht="12.75">
      <c r="E53895" s="135"/>
    </row>
    <row r="53899" ht="12.75">
      <c r="E53899" s="135"/>
    </row>
    <row r="53903" ht="12.75">
      <c r="E53903" s="135"/>
    </row>
    <row r="53907" ht="12.75">
      <c r="E53907" s="135"/>
    </row>
    <row r="53911" ht="12.75">
      <c r="E53911" s="135"/>
    </row>
    <row r="53915" ht="12.75">
      <c r="E53915" s="135"/>
    </row>
    <row r="53919" ht="12.75">
      <c r="E53919" s="135"/>
    </row>
    <row r="53923" ht="12.75">
      <c r="E53923" s="135"/>
    </row>
    <row r="53927" ht="12.75">
      <c r="E53927" s="135"/>
    </row>
    <row r="53931" ht="12.75">
      <c r="E53931" s="135"/>
    </row>
    <row r="53935" ht="12.75">
      <c r="E53935" s="135"/>
    </row>
    <row r="53939" ht="12.75">
      <c r="E53939" s="135"/>
    </row>
    <row r="53943" ht="12.75">
      <c r="E53943" s="135"/>
    </row>
    <row r="53947" ht="12.75">
      <c r="E53947" s="135"/>
    </row>
    <row r="53951" ht="12.75">
      <c r="E53951" s="135"/>
    </row>
    <row r="53955" ht="12.75">
      <c r="E53955" s="135"/>
    </row>
    <row r="53959" ht="12.75">
      <c r="E53959" s="135"/>
    </row>
    <row r="53963" ht="12.75">
      <c r="E53963" s="135"/>
    </row>
    <row r="53967" ht="12.75">
      <c r="E53967" s="135"/>
    </row>
    <row r="53971" ht="12.75">
      <c r="E53971" s="135"/>
    </row>
    <row r="53975" ht="12.75">
      <c r="E53975" s="135"/>
    </row>
    <row r="53979" ht="12.75">
      <c r="E53979" s="135"/>
    </row>
    <row r="53983" ht="12.75">
      <c r="E53983" s="135"/>
    </row>
    <row r="53987" ht="12.75">
      <c r="E53987" s="135"/>
    </row>
    <row r="53991" ht="12.75">
      <c r="E53991" s="135"/>
    </row>
    <row r="53995" ht="12.75">
      <c r="E53995" s="135"/>
    </row>
    <row r="53999" ht="12.75">
      <c r="E53999" s="135"/>
    </row>
    <row r="54003" ht="12.75">
      <c r="E54003" s="135"/>
    </row>
    <row r="54007" ht="12.75">
      <c r="E54007" s="135"/>
    </row>
    <row r="54011" ht="12.75">
      <c r="E54011" s="135"/>
    </row>
    <row r="54015" ht="12.75">
      <c r="E54015" s="135"/>
    </row>
    <row r="54019" ht="12.75">
      <c r="E54019" s="135"/>
    </row>
    <row r="54023" ht="12.75">
      <c r="E54023" s="135"/>
    </row>
    <row r="54027" ht="12.75">
      <c r="E54027" s="135"/>
    </row>
    <row r="54031" ht="12.75">
      <c r="E54031" s="135"/>
    </row>
    <row r="54035" ht="12.75">
      <c r="E54035" s="135"/>
    </row>
    <row r="54039" ht="12.75">
      <c r="E54039" s="135"/>
    </row>
    <row r="54043" ht="12.75">
      <c r="E54043" s="135"/>
    </row>
    <row r="54047" ht="12.75">
      <c r="E54047" s="135"/>
    </row>
    <row r="54051" ht="12.75">
      <c r="E54051" s="135"/>
    </row>
    <row r="54055" ht="12.75">
      <c r="E54055" s="135"/>
    </row>
    <row r="54059" ht="12.75">
      <c r="E54059" s="135"/>
    </row>
    <row r="54063" ht="12.75">
      <c r="E54063" s="135"/>
    </row>
    <row r="54067" ht="12.75">
      <c r="E54067" s="135"/>
    </row>
    <row r="54071" ht="12.75">
      <c r="E54071" s="135"/>
    </row>
    <row r="54075" ht="12.75">
      <c r="E54075" s="135"/>
    </row>
    <row r="54079" ht="12.75">
      <c r="E54079" s="135"/>
    </row>
    <row r="54083" ht="12.75">
      <c r="E54083" s="135"/>
    </row>
    <row r="54087" ht="12.75">
      <c r="E54087" s="135"/>
    </row>
    <row r="54091" ht="12.75">
      <c r="E54091" s="135"/>
    </row>
    <row r="54095" ht="12.75">
      <c r="E54095" s="135"/>
    </row>
    <row r="54099" ht="12.75">
      <c r="E54099" s="135"/>
    </row>
    <row r="54103" ht="12.75">
      <c r="E54103" s="135"/>
    </row>
    <row r="54107" ht="12.75">
      <c r="E54107" s="135"/>
    </row>
    <row r="54111" ht="12.75">
      <c r="E54111" s="135"/>
    </row>
    <row r="54115" ht="12.75">
      <c r="E54115" s="135"/>
    </row>
    <row r="54119" ht="12.75">
      <c r="E54119" s="135"/>
    </row>
    <row r="54123" ht="12.75">
      <c r="E54123" s="135"/>
    </row>
    <row r="54127" ht="12.75">
      <c r="E54127" s="135"/>
    </row>
    <row r="54131" ht="12.75">
      <c r="E54131" s="135"/>
    </row>
    <row r="54135" ht="12.75">
      <c r="E54135" s="135"/>
    </row>
    <row r="54139" ht="12.75">
      <c r="E54139" s="135"/>
    </row>
    <row r="54143" ht="12.75">
      <c r="E54143" s="135"/>
    </row>
    <row r="54147" ht="12.75">
      <c r="E54147" s="135"/>
    </row>
    <row r="54151" ht="12.75">
      <c r="E54151" s="135"/>
    </row>
    <row r="54155" ht="12.75">
      <c r="E54155" s="135"/>
    </row>
    <row r="54159" ht="12.75">
      <c r="E54159" s="135"/>
    </row>
    <row r="54163" ht="12.75">
      <c r="E54163" s="135"/>
    </row>
    <row r="54167" ht="12.75">
      <c r="E54167" s="135"/>
    </row>
    <row r="54171" ht="12.75">
      <c r="E54171" s="135"/>
    </row>
    <row r="54175" ht="12.75">
      <c r="E54175" s="135"/>
    </row>
    <row r="54179" ht="12.75">
      <c r="E54179" s="135"/>
    </row>
    <row r="54183" ht="12.75">
      <c r="E54183" s="135"/>
    </row>
    <row r="54187" ht="12.75">
      <c r="E54187" s="135"/>
    </row>
    <row r="54191" ht="12.75">
      <c r="E54191" s="135"/>
    </row>
    <row r="54195" ht="12.75">
      <c r="E54195" s="135"/>
    </row>
    <row r="54199" ht="12.75">
      <c r="E54199" s="135"/>
    </row>
    <row r="54203" ht="12.75">
      <c r="E54203" s="135"/>
    </row>
    <row r="54207" ht="12.75">
      <c r="E54207" s="135"/>
    </row>
    <row r="54211" ht="12.75">
      <c r="E54211" s="135"/>
    </row>
    <row r="54215" ht="12.75">
      <c r="E54215" s="135"/>
    </row>
    <row r="54219" ht="12.75">
      <c r="E54219" s="135"/>
    </row>
    <row r="54223" ht="12.75">
      <c r="E54223" s="135"/>
    </row>
    <row r="54227" ht="12.75">
      <c r="E54227" s="135"/>
    </row>
    <row r="54231" ht="12.75">
      <c r="E54231" s="135"/>
    </row>
    <row r="54235" ht="12.75">
      <c r="E54235" s="135"/>
    </row>
    <row r="54239" ht="12.75">
      <c r="E54239" s="135"/>
    </row>
    <row r="54243" ht="12.75">
      <c r="E54243" s="135"/>
    </row>
    <row r="54247" ht="12.75">
      <c r="E54247" s="135"/>
    </row>
    <row r="54251" ht="12.75">
      <c r="E54251" s="135"/>
    </row>
    <row r="54255" ht="12.75">
      <c r="E54255" s="135"/>
    </row>
    <row r="54259" ht="12.75">
      <c r="E54259" s="135"/>
    </row>
    <row r="54263" ht="12.75">
      <c r="E54263" s="135"/>
    </row>
    <row r="54267" ht="12.75">
      <c r="E54267" s="135"/>
    </row>
    <row r="54271" ht="12.75">
      <c r="E54271" s="135"/>
    </row>
    <row r="54275" ht="12.75">
      <c r="E54275" s="135"/>
    </row>
    <row r="54279" ht="12.75">
      <c r="E54279" s="135"/>
    </row>
    <row r="54283" ht="12.75">
      <c r="E54283" s="135"/>
    </row>
    <row r="54287" ht="12.75">
      <c r="E54287" s="135"/>
    </row>
    <row r="54291" ht="12.75">
      <c r="E54291" s="135"/>
    </row>
    <row r="54295" ht="12.75">
      <c r="E54295" s="135"/>
    </row>
    <row r="54299" ht="12.75">
      <c r="E54299" s="135"/>
    </row>
    <row r="54303" ht="12.75">
      <c r="E54303" s="135"/>
    </row>
    <row r="54307" ht="12.75">
      <c r="E54307" s="135"/>
    </row>
    <row r="54311" ht="12.75">
      <c r="E54311" s="135"/>
    </row>
    <row r="54315" ht="12.75">
      <c r="E54315" s="135"/>
    </row>
    <row r="54319" ht="12.75">
      <c r="E54319" s="135"/>
    </row>
    <row r="54323" ht="12.75">
      <c r="E54323" s="135"/>
    </row>
    <row r="54327" ht="12.75">
      <c r="E54327" s="135"/>
    </row>
    <row r="54331" ht="12.75">
      <c r="E54331" s="135"/>
    </row>
    <row r="54335" ht="12.75">
      <c r="E54335" s="135"/>
    </row>
    <row r="54339" ht="12.75">
      <c r="E54339" s="135"/>
    </row>
    <row r="54343" ht="12.75">
      <c r="E54343" s="135"/>
    </row>
    <row r="54347" ht="12.75">
      <c r="E54347" s="135"/>
    </row>
    <row r="54351" ht="12.75">
      <c r="E54351" s="135"/>
    </row>
    <row r="54355" ht="12.75">
      <c r="E54355" s="135"/>
    </row>
    <row r="54359" ht="12.75">
      <c r="E54359" s="135"/>
    </row>
    <row r="54363" ht="12.75">
      <c r="E54363" s="135"/>
    </row>
    <row r="54367" ht="12.75">
      <c r="E54367" s="135"/>
    </row>
    <row r="54371" ht="12.75">
      <c r="E54371" s="135"/>
    </row>
    <row r="54375" ht="12.75">
      <c r="E54375" s="135"/>
    </row>
    <row r="54379" ht="12.75">
      <c r="E54379" s="135"/>
    </row>
    <row r="54383" ht="12.75">
      <c r="E54383" s="135"/>
    </row>
    <row r="54387" ht="12.75">
      <c r="E54387" s="135"/>
    </row>
    <row r="54391" ht="12.75">
      <c r="E54391" s="135"/>
    </row>
    <row r="54395" ht="12.75">
      <c r="E54395" s="135"/>
    </row>
    <row r="54399" ht="12.75">
      <c r="E54399" s="135"/>
    </row>
    <row r="54403" ht="12.75">
      <c r="E54403" s="135"/>
    </row>
    <row r="54407" ht="12.75">
      <c r="E54407" s="135"/>
    </row>
    <row r="54411" ht="12.75">
      <c r="E54411" s="135"/>
    </row>
    <row r="54415" ht="12.75">
      <c r="E54415" s="135"/>
    </row>
    <row r="54419" ht="12.75">
      <c r="E54419" s="135"/>
    </row>
    <row r="54423" ht="12.75">
      <c r="E54423" s="135"/>
    </row>
    <row r="54427" ht="12.75">
      <c r="E54427" s="135"/>
    </row>
    <row r="54431" ht="12.75">
      <c r="E54431" s="135"/>
    </row>
    <row r="54435" ht="12.75">
      <c r="E54435" s="135"/>
    </row>
    <row r="54439" ht="12.75">
      <c r="E54439" s="135"/>
    </row>
    <row r="54443" ht="12.75">
      <c r="E54443" s="135"/>
    </row>
    <row r="54447" ht="12.75">
      <c r="E54447" s="135"/>
    </row>
    <row r="54451" ht="12.75">
      <c r="E54451" s="135"/>
    </row>
    <row r="54455" ht="12.75">
      <c r="E54455" s="135"/>
    </row>
    <row r="54459" ht="12.75">
      <c r="E54459" s="135"/>
    </row>
    <row r="54463" ht="12.75">
      <c r="E54463" s="135"/>
    </row>
    <row r="54467" ht="12.75">
      <c r="E54467" s="135"/>
    </row>
    <row r="54471" ht="12.75">
      <c r="E54471" s="135"/>
    </row>
    <row r="54475" ht="12.75">
      <c r="E54475" s="135"/>
    </row>
    <row r="54479" ht="12.75">
      <c r="E54479" s="135"/>
    </row>
    <row r="54483" ht="12.75">
      <c r="E54483" s="135"/>
    </row>
    <row r="54487" ht="12.75">
      <c r="E54487" s="135"/>
    </row>
    <row r="54491" ht="12.75">
      <c r="E54491" s="135"/>
    </row>
    <row r="54495" ht="12.75">
      <c r="E54495" s="135"/>
    </row>
    <row r="54499" ht="12.75">
      <c r="E54499" s="135"/>
    </row>
    <row r="54503" ht="12.75">
      <c r="E54503" s="135"/>
    </row>
    <row r="54507" ht="12.75">
      <c r="E54507" s="135"/>
    </row>
    <row r="54511" ht="12.75">
      <c r="E54511" s="135"/>
    </row>
    <row r="54515" ht="12.75">
      <c r="E54515" s="135"/>
    </row>
    <row r="54519" ht="12.75">
      <c r="E54519" s="135"/>
    </row>
    <row r="54523" ht="12.75">
      <c r="E54523" s="135"/>
    </row>
    <row r="54527" ht="12.75">
      <c r="E54527" s="135"/>
    </row>
    <row r="54531" ht="12.75">
      <c r="E54531" s="135"/>
    </row>
    <row r="54535" ht="12.75">
      <c r="E54535" s="135"/>
    </row>
    <row r="54539" ht="12.75">
      <c r="E54539" s="135"/>
    </row>
    <row r="54543" ht="12.75">
      <c r="E54543" s="135"/>
    </row>
    <row r="54547" ht="12.75">
      <c r="E54547" s="135"/>
    </row>
    <row r="54551" ht="12.75">
      <c r="E54551" s="135"/>
    </row>
    <row r="54555" ht="12.75">
      <c r="E54555" s="135"/>
    </row>
    <row r="54559" ht="12.75">
      <c r="E54559" s="135"/>
    </row>
    <row r="54563" ht="12.75">
      <c r="E54563" s="135"/>
    </row>
    <row r="54567" ht="12.75">
      <c r="E54567" s="135"/>
    </row>
    <row r="54571" ht="12.75">
      <c r="E54571" s="135"/>
    </row>
    <row r="54575" ht="12.75">
      <c r="E54575" s="135"/>
    </row>
    <row r="54579" ht="12.75">
      <c r="E54579" s="135"/>
    </row>
    <row r="54583" ht="12.75">
      <c r="E54583" s="135"/>
    </row>
    <row r="54587" ht="12.75">
      <c r="E54587" s="135"/>
    </row>
    <row r="54591" ht="12.75">
      <c r="E54591" s="135"/>
    </row>
    <row r="54595" ht="12.75">
      <c r="E54595" s="135"/>
    </row>
    <row r="54599" ht="12.75">
      <c r="E54599" s="135"/>
    </row>
    <row r="54603" ht="12.75">
      <c r="E54603" s="135"/>
    </row>
    <row r="54607" ht="12.75">
      <c r="E54607" s="135"/>
    </row>
    <row r="54611" ht="12.75">
      <c r="E54611" s="135"/>
    </row>
    <row r="54615" ht="12.75">
      <c r="E54615" s="135"/>
    </row>
    <row r="54619" ht="12.75">
      <c r="E54619" s="135"/>
    </row>
    <row r="54623" ht="12.75">
      <c r="E54623" s="135"/>
    </row>
    <row r="54627" ht="12.75">
      <c r="E54627" s="135"/>
    </row>
    <row r="54631" ht="12.75">
      <c r="E54631" s="135"/>
    </row>
    <row r="54635" ht="12.75">
      <c r="E54635" s="135"/>
    </row>
    <row r="54639" ht="12.75">
      <c r="E54639" s="135"/>
    </row>
    <row r="54643" ht="12.75">
      <c r="E54643" s="135"/>
    </row>
    <row r="54647" ht="12.75">
      <c r="E54647" s="135"/>
    </row>
    <row r="54651" ht="12.75">
      <c r="E54651" s="135"/>
    </row>
    <row r="54655" ht="12.75">
      <c r="E54655" s="135"/>
    </row>
    <row r="54659" ht="12.75">
      <c r="E54659" s="135"/>
    </row>
    <row r="54663" ht="12.75">
      <c r="E54663" s="135"/>
    </row>
    <row r="54667" ht="12.75">
      <c r="E54667" s="135"/>
    </row>
    <row r="54671" ht="12.75">
      <c r="E54671" s="135"/>
    </row>
    <row r="54675" ht="12.75">
      <c r="E54675" s="135"/>
    </row>
    <row r="54679" ht="12.75">
      <c r="E54679" s="135"/>
    </row>
    <row r="54683" ht="12.75">
      <c r="E54683" s="135"/>
    </row>
    <row r="54687" ht="12.75">
      <c r="E54687" s="135"/>
    </row>
    <row r="54691" ht="12.75">
      <c r="E54691" s="135"/>
    </row>
    <row r="54695" ht="12.75">
      <c r="E54695" s="135"/>
    </row>
    <row r="54699" ht="12.75">
      <c r="E54699" s="135"/>
    </row>
    <row r="54703" ht="12.75">
      <c r="E54703" s="135"/>
    </row>
    <row r="54707" ht="12.75">
      <c r="E54707" s="135"/>
    </row>
    <row r="54711" ht="12.75">
      <c r="E54711" s="135"/>
    </row>
    <row r="54715" ht="12.75">
      <c r="E54715" s="135"/>
    </row>
    <row r="54719" ht="12.75">
      <c r="E54719" s="135"/>
    </row>
    <row r="54723" ht="12.75">
      <c r="E54723" s="135"/>
    </row>
    <row r="54727" ht="12.75">
      <c r="E54727" s="135"/>
    </row>
    <row r="54731" ht="12.75">
      <c r="E54731" s="135"/>
    </row>
    <row r="54735" ht="12.75">
      <c r="E54735" s="135"/>
    </row>
    <row r="54739" ht="12.75">
      <c r="E54739" s="135"/>
    </row>
    <row r="54743" ht="12.75">
      <c r="E54743" s="135"/>
    </row>
    <row r="54747" ht="12.75">
      <c r="E54747" s="135"/>
    </row>
    <row r="54751" ht="12.75">
      <c r="E54751" s="135"/>
    </row>
    <row r="54755" ht="12.75">
      <c r="E54755" s="135"/>
    </row>
    <row r="54759" ht="12.75">
      <c r="E54759" s="135"/>
    </row>
    <row r="54763" ht="12.75">
      <c r="E54763" s="135"/>
    </row>
    <row r="54767" ht="12.75">
      <c r="E54767" s="135"/>
    </row>
    <row r="54771" ht="12.75">
      <c r="E54771" s="135"/>
    </row>
    <row r="54775" ht="12.75">
      <c r="E54775" s="135"/>
    </row>
    <row r="54779" ht="12.75">
      <c r="E54779" s="135"/>
    </row>
    <row r="54783" ht="12.75">
      <c r="E54783" s="135"/>
    </row>
    <row r="54787" ht="12.75">
      <c r="E54787" s="135"/>
    </row>
    <row r="54791" ht="12.75">
      <c r="E54791" s="135"/>
    </row>
    <row r="54795" ht="12.75">
      <c r="E54795" s="135"/>
    </row>
    <row r="54799" ht="12.75">
      <c r="E54799" s="135"/>
    </row>
    <row r="54803" ht="12.75">
      <c r="E54803" s="135"/>
    </row>
    <row r="54807" ht="12.75">
      <c r="E54807" s="135"/>
    </row>
    <row r="54811" ht="12.75">
      <c r="E54811" s="135"/>
    </row>
    <row r="54815" ht="12.75">
      <c r="E54815" s="135"/>
    </row>
    <row r="54819" ht="12.75">
      <c r="E54819" s="135"/>
    </row>
    <row r="54823" ht="12.75">
      <c r="E54823" s="135"/>
    </row>
    <row r="54827" ht="12.75">
      <c r="E54827" s="135"/>
    </row>
    <row r="54831" ht="12.75">
      <c r="E54831" s="135"/>
    </row>
    <row r="54835" ht="12.75">
      <c r="E54835" s="135"/>
    </row>
    <row r="54839" ht="12.75">
      <c r="E54839" s="135"/>
    </row>
    <row r="54843" ht="12.75">
      <c r="E54843" s="135"/>
    </row>
    <row r="54847" ht="12.75">
      <c r="E54847" s="135"/>
    </row>
    <row r="54851" ht="12.75">
      <c r="E54851" s="135"/>
    </row>
    <row r="54855" ht="12.75">
      <c r="E54855" s="135"/>
    </row>
    <row r="54859" ht="12.75">
      <c r="E54859" s="135"/>
    </row>
    <row r="54863" ht="12.75">
      <c r="E54863" s="135"/>
    </row>
    <row r="54867" ht="12.75">
      <c r="E54867" s="135"/>
    </row>
    <row r="54871" ht="12.75">
      <c r="E54871" s="135"/>
    </row>
    <row r="54875" ht="12.75">
      <c r="E54875" s="135"/>
    </row>
    <row r="54879" ht="12.75">
      <c r="E54879" s="135"/>
    </row>
    <row r="54883" ht="12.75">
      <c r="E54883" s="135"/>
    </row>
    <row r="54887" ht="12.75">
      <c r="E54887" s="135"/>
    </row>
    <row r="54891" ht="12.75">
      <c r="E54891" s="135"/>
    </row>
    <row r="54895" ht="12.75">
      <c r="E54895" s="135"/>
    </row>
    <row r="54899" ht="12.75">
      <c r="E54899" s="135"/>
    </row>
    <row r="54903" ht="12.75">
      <c r="E54903" s="135"/>
    </row>
    <row r="54907" ht="12.75">
      <c r="E54907" s="135"/>
    </row>
    <row r="54911" ht="12.75">
      <c r="E54911" s="135"/>
    </row>
    <row r="54915" ht="12.75">
      <c r="E54915" s="135"/>
    </row>
    <row r="54919" ht="12.75">
      <c r="E54919" s="135"/>
    </row>
    <row r="54923" ht="12.75">
      <c r="E54923" s="135"/>
    </row>
    <row r="54927" ht="12.75">
      <c r="E54927" s="135"/>
    </row>
    <row r="54931" ht="12.75">
      <c r="E54931" s="135"/>
    </row>
    <row r="54935" ht="12.75">
      <c r="E54935" s="135"/>
    </row>
    <row r="54939" ht="12.75">
      <c r="E54939" s="135"/>
    </row>
    <row r="54943" ht="12.75">
      <c r="E54943" s="135"/>
    </row>
    <row r="54947" ht="12.75">
      <c r="E54947" s="135"/>
    </row>
    <row r="54951" ht="12.75">
      <c r="E54951" s="135"/>
    </row>
    <row r="54955" ht="12.75">
      <c r="E54955" s="135"/>
    </row>
    <row r="54959" ht="12.75">
      <c r="E54959" s="135"/>
    </row>
    <row r="54963" ht="12.75">
      <c r="E54963" s="135"/>
    </row>
    <row r="54967" ht="12.75">
      <c r="E54967" s="135"/>
    </row>
    <row r="54971" ht="12.75">
      <c r="E54971" s="135"/>
    </row>
    <row r="54975" ht="12.75">
      <c r="E54975" s="135"/>
    </row>
    <row r="54979" ht="12.75">
      <c r="E54979" s="135"/>
    </row>
    <row r="54983" ht="12.75">
      <c r="E54983" s="135"/>
    </row>
    <row r="54987" ht="12.75">
      <c r="E54987" s="135"/>
    </row>
    <row r="54991" ht="12.75">
      <c r="E54991" s="135"/>
    </row>
    <row r="54995" ht="12.75">
      <c r="E54995" s="135"/>
    </row>
    <row r="54999" ht="12.75">
      <c r="E54999" s="135"/>
    </row>
    <row r="55003" ht="12.75">
      <c r="E55003" s="135"/>
    </row>
    <row r="55007" ht="12.75">
      <c r="E55007" s="135"/>
    </row>
    <row r="55011" ht="12.75">
      <c r="E55011" s="135"/>
    </row>
    <row r="55015" ht="12.75">
      <c r="E55015" s="135"/>
    </row>
    <row r="55019" ht="12.75">
      <c r="E55019" s="135"/>
    </row>
    <row r="55023" ht="12.75">
      <c r="E55023" s="135"/>
    </row>
    <row r="55027" ht="12.75">
      <c r="E55027" s="135"/>
    </row>
    <row r="55031" ht="12.75">
      <c r="E55031" s="135"/>
    </row>
    <row r="55035" ht="12.75">
      <c r="E55035" s="135"/>
    </row>
    <row r="55039" ht="12.75">
      <c r="E55039" s="135"/>
    </row>
    <row r="55043" ht="12.75">
      <c r="E55043" s="135"/>
    </row>
    <row r="55047" ht="12.75">
      <c r="E55047" s="135"/>
    </row>
    <row r="55051" ht="12.75">
      <c r="E55051" s="135"/>
    </row>
    <row r="55055" ht="12.75">
      <c r="E55055" s="135"/>
    </row>
    <row r="55059" ht="12.75">
      <c r="E55059" s="135"/>
    </row>
    <row r="55063" ht="12.75">
      <c r="E55063" s="135"/>
    </row>
    <row r="55067" ht="12.75">
      <c r="E55067" s="135"/>
    </row>
    <row r="55071" ht="12.75">
      <c r="E55071" s="135"/>
    </row>
    <row r="55075" ht="12.75">
      <c r="E55075" s="135"/>
    </row>
    <row r="55079" ht="12.75">
      <c r="E55079" s="135"/>
    </row>
    <row r="55083" ht="12.75">
      <c r="E55083" s="135"/>
    </row>
    <row r="55087" ht="12.75">
      <c r="E55087" s="135"/>
    </row>
    <row r="55091" ht="12.75">
      <c r="E55091" s="135"/>
    </row>
    <row r="55095" ht="12.75">
      <c r="E55095" s="135"/>
    </row>
    <row r="55099" ht="12.75">
      <c r="E55099" s="135"/>
    </row>
    <row r="55103" ht="12.75">
      <c r="E55103" s="135"/>
    </row>
    <row r="55107" ht="12.75">
      <c r="E55107" s="135"/>
    </row>
    <row r="55111" ht="12.75">
      <c r="E55111" s="135"/>
    </row>
    <row r="55115" ht="12.75">
      <c r="E55115" s="135"/>
    </row>
    <row r="55119" ht="12.75">
      <c r="E55119" s="135"/>
    </row>
    <row r="55123" ht="12.75">
      <c r="E55123" s="135"/>
    </row>
    <row r="55127" ht="12.75">
      <c r="E55127" s="135"/>
    </row>
    <row r="55131" ht="12.75">
      <c r="E55131" s="135"/>
    </row>
    <row r="55135" ht="12.75">
      <c r="E55135" s="135"/>
    </row>
    <row r="55139" ht="12.75">
      <c r="E55139" s="135"/>
    </row>
    <row r="55143" ht="12.75">
      <c r="E55143" s="135"/>
    </row>
    <row r="55147" ht="12.75">
      <c r="E55147" s="135"/>
    </row>
    <row r="55151" ht="12.75">
      <c r="E55151" s="135"/>
    </row>
    <row r="55155" ht="12.75">
      <c r="E55155" s="135"/>
    </row>
    <row r="55159" ht="12.75">
      <c r="E55159" s="135"/>
    </row>
    <row r="55163" ht="12.75">
      <c r="E55163" s="135"/>
    </row>
    <row r="55167" ht="12.75">
      <c r="E55167" s="135"/>
    </row>
    <row r="55171" ht="12.75">
      <c r="E55171" s="135"/>
    </row>
    <row r="55175" ht="12.75">
      <c r="E55175" s="135"/>
    </row>
    <row r="55179" ht="12.75">
      <c r="E55179" s="135"/>
    </row>
    <row r="55183" ht="12.75">
      <c r="E55183" s="135"/>
    </row>
    <row r="55187" ht="12.75">
      <c r="E55187" s="135"/>
    </row>
    <row r="55191" ht="12.75">
      <c r="E55191" s="135"/>
    </row>
    <row r="55195" ht="12.75">
      <c r="E55195" s="135"/>
    </row>
    <row r="55199" ht="12.75">
      <c r="E55199" s="135"/>
    </row>
    <row r="55203" ht="12.75">
      <c r="E55203" s="135"/>
    </row>
    <row r="55207" ht="12.75">
      <c r="E55207" s="135"/>
    </row>
    <row r="55211" ht="12.75">
      <c r="E55211" s="135"/>
    </row>
    <row r="55215" ht="12.75">
      <c r="E55215" s="135"/>
    </row>
    <row r="55219" ht="12.75">
      <c r="E55219" s="135"/>
    </row>
    <row r="55223" ht="12.75">
      <c r="E55223" s="135"/>
    </row>
    <row r="55227" ht="12.75">
      <c r="E55227" s="135"/>
    </row>
    <row r="55231" ht="12.75">
      <c r="E55231" s="135"/>
    </row>
    <row r="55235" ht="12.75">
      <c r="E55235" s="135"/>
    </row>
    <row r="55239" ht="12.75">
      <c r="E55239" s="135"/>
    </row>
    <row r="55243" ht="12.75">
      <c r="E55243" s="135"/>
    </row>
    <row r="55247" ht="12.75">
      <c r="E55247" s="135"/>
    </row>
    <row r="55251" ht="12.75">
      <c r="E55251" s="135"/>
    </row>
    <row r="55255" ht="12.75">
      <c r="E55255" s="135"/>
    </row>
    <row r="55259" ht="12.75">
      <c r="E55259" s="135"/>
    </row>
    <row r="55263" ht="12.75">
      <c r="E55263" s="135"/>
    </row>
    <row r="55267" ht="12.75">
      <c r="E55267" s="135"/>
    </row>
    <row r="55271" ht="12.75">
      <c r="E55271" s="135"/>
    </row>
    <row r="55275" ht="12.75">
      <c r="E55275" s="135"/>
    </row>
    <row r="55279" ht="12.75">
      <c r="E55279" s="135"/>
    </row>
    <row r="55283" ht="12.75">
      <c r="E55283" s="135"/>
    </row>
    <row r="55287" ht="12.75">
      <c r="E55287" s="135"/>
    </row>
    <row r="55291" ht="12.75">
      <c r="E55291" s="135"/>
    </row>
    <row r="55295" ht="12.75">
      <c r="E55295" s="135"/>
    </row>
    <row r="55299" ht="12.75">
      <c r="E55299" s="135"/>
    </row>
    <row r="55303" ht="12.75">
      <c r="E55303" s="135"/>
    </row>
    <row r="55307" ht="12.75">
      <c r="E55307" s="135"/>
    </row>
    <row r="55311" ht="12.75">
      <c r="E55311" s="135"/>
    </row>
    <row r="55315" ht="12.75">
      <c r="E55315" s="135"/>
    </row>
    <row r="55319" ht="12.75">
      <c r="E55319" s="135"/>
    </row>
    <row r="55323" ht="12.75">
      <c r="E55323" s="135"/>
    </row>
    <row r="55327" ht="12.75">
      <c r="E55327" s="135"/>
    </row>
    <row r="55331" ht="12.75">
      <c r="E55331" s="135"/>
    </row>
    <row r="55335" ht="12.75">
      <c r="E55335" s="135"/>
    </row>
    <row r="55339" ht="12.75">
      <c r="E55339" s="135"/>
    </row>
    <row r="55343" ht="12.75">
      <c r="E55343" s="135"/>
    </row>
    <row r="55347" ht="12.75">
      <c r="E55347" s="135"/>
    </row>
    <row r="55351" ht="12.75">
      <c r="E55351" s="135"/>
    </row>
    <row r="55355" ht="12.75">
      <c r="E55355" s="135"/>
    </row>
    <row r="55359" ht="12.75">
      <c r="E55359" s="135"/>
    </row>
    <row r="55363" ht="12.75">
      <c r="E55363" s="135"/>
    </row>
    <row r="55367" ht="12.75">
      <c r="E55367" s="135"/>
    </row>
    <row r="55371" ht="12.75">
      <c r="E55371" s="135"/>
    </row>
    <row r="55375" ht="12.75">
      <c r="E55375" s="135"/>
    </row>
    <row r="55379" ht="12.75">
      <c r="E55379" s="135"/>
    </row>
    <row r="55383" ht="12.75">
      <c r="E55383" s="135"/>
    </row>
    <row r="55387" ht="12.75">
      <c r="E55387" s="135"/>
    </row>
    <row r="55391" ht="12.75">
      <c r="E55391" s="135"/>
    </row>
    <row r="55395" ht="12.75">
      <c r="E55395" s="135"/>
    </row>
    <row r="55399" ht="12.75">
      <c r="E55399" s="135"/>
    </row>
    <row r="55403" ht="12.75">
      <c r="E55403" s="135"/>
    </row>
    <row r="55407" ht="12.75">
      <c r="E55407" s="135"/>
    </row>
    <row r="55411" ht="12.75">
      <c r="E55411" s="135"/>
    </row>
    <row r="55415" ht="12.75">
      <c r="E55415" s="135"/>
    </row>
    <row r="55419" ht="12.75">
      <c r="E55419" s="135"/>
    </row>
    <row r="55423" ht="12.75">
      <c r="E55423" s="135"/>
    </row>
    <row r="55427" ht="12.75">
      <c r="E55427" s="135"/>
    </row>
    <row r="55431" ht="12.75">
      <c r="E55431" s="135"/>
    </row>
    <row r="55435" ht="12.75">
      <c r="E55435" s="135"/>
    </row>
    <row r="55439" ht="12.75">
      <c r="E55439" s="135"/>
    </row>
    <row r="55443" ht="12.75">
      <c r="E55443" s="135"/>
    </row>
    <row r="55447" ht="12.75">
      <c r="E55447" s="135"/>
    </row>
    <row r="55451" ht="12.75">
      <c r="E55451" s="135"/>
    </row>
    <row r="55455" ht="12.75">
      <c r="E55455" s="135"/>
    </row>
    <row r="55459" ht="12.75">
      <c r="E55459" s="135"/>
    </row>
    <row r="55463" ht="12.75">
      <c r="E55463" s="135"/>
    </row>
    <row r="55467" ht="12.75">
      <c r="E55467" s="135"/>
    </row>
    <row r="55471" ht="12.75">
      <c r="E55471" s="135"/>
    </row>
    <row r="55475" ht="12.75">
      <c r="E55475" s="135"/>
    </row>
    <row r="55479" ht="12.75">
      <c r="E55479" s="135"/>
    </row>
    <row r="55483" ht="12.75">
      <c r="E55483" s="135"/>
    </row>
    <row r="55487" ht="12.75">
      <c r="E55487" s="135"/>
    </row>
    <row r="55491" ht="12.75">
      <c r="E55491" s="135"/>
    </row>
    <row r="55495" ht="12.75">
      <c r="E55495" s="135"/>
    </row>
    <row r="55499" ht="12.75">
      <c r="E55499" s="135"/>
    </row>
    <row r="55503" ht="12.75">
      <c r="E55503" s="135"/>
    </row>
    <row r="55507" ht="12.75">
      <c r="E55507" s="135"/>
    </row>
    <row r="55511" ht="12.75">
      <c r="E55511" s="135"/>
    </row>
    <row r="55515" ht="12.75">
      <c r="E55515" s="135"/>
    </row>
    <row r="55519" ht="12.75">
      <c r="E55519" s="135"/>
    </row>
    <row r="55523" ht="12.75">
      <c r="E55523" s="135"/>
    </row>
    <row r="55527" ht="12.75">
      <c r="E55527" s="135"/>
    </row>
    <row r="55531" ht="12.75">
      <c r="E55531" s="135"/>
    </row>
    <row r="55535" ht="12.75">
      <c r="E55535" s="135"/>
    </row>
    <row r="55539" ht="12.75">
      <c r="E55539" s="135"/>
    </row>
    <row r="55543" ht="12.75">
      <c r="E55543" s="135"/>
    </row>
    <row r="55547" ht="12.75">
      <c r="E55547" s="135"/>
    </row>
    <row r="55551" ht="12.75">
      <c r="E55551" s="135"/>
    </row>
    <row r="55555" ht="12.75">
      <c r="E55555" s="135"/>
    </row>
    <row r="55559" ht="12.75">
      <c r="E55559" s="135"/>
    </row>
    <row r="55563" ht="12.75">
      <c r="E55563" s="135"/>
    </row>
    <row r="55567" ht="12.75">
      <c r="E55567" s="135"/>
    </row>
    <row r="55571" ht="12.75">
      <c r="E55571" s="135"/>
    </row>
    <row r="55575" ht="12.75">
      <c r="E55575" s="135"/>
    </row>
    <row r="55579" ht="12.75">
      <c r="E55579" s="135"/>
    </row>
    <row r="55583" ht="12.75">
      <c r="E55583" s="135"/>
    </row>
    <row r="55587" ht="12.75">
      <c r="E55587" s="135"/>
    </row>
    <row r="55591" ht="12.75">
      <c r="E55591" s="135"/>
    </row>
    <row r="55595" ht="12.75">
      <c r="E55595" s="135"/>
    </row>
    <row r="55599" ht="12.75">
      <c r="E55599" s="135"/>
    </row>
    <row r="55603" ht="12.75">
      <c r="E55603" s="135"/>
    </row>
    <row r="55607" ht="12.75">
      <c r="E55607" s="135"/>
    </row>
    <row r="55611" ht="12.75">
      <c r="E55611" s="135"/>
    </row>
    <row r="55615" ht="12.75">
      <c r="E55615" s="135"/>
    </row>
    <row r="55619" ht="12.75">
      <c r="E55619" s="135"/>
    </row>
    <row r="55623" ht="12.75">
      <c r="E55623" s="135"/>
    </row>
    <row r="55627" ht="12.75">
      <c r="E55627" s="135"/>
    </row>
    <row r="55631" ht="12.75">
      <c r="E55631" s="135"/>
    </row>
    <row r="55635" ht="12.75">
      <c r="E55635" s="135"/>
    </row>
    <row r="55639" ht="12.75">
      <c r="E55639" s="135"/>
    </row>
    <row r="55643" ht="12.75">
      <c r="E55643" s="135"/>
    </row>
    <row r="55647" ht="12.75">
      <c r="E55647" s="135"/>
    </row>
    <row r="55651" ht="12.75">
      <c r="E55651" s="135"/>
    </row>
    <row r="55655" ht="12.75">
      <c r="E55655" s="135"/>
    </row>
    <row r="55659" ht="12.75">
      <c r="E55659" s="135"/>
    </row>
    <row r="55663" ht="12.75">
      <c r="E55663" s="135"/>
    </row>
    <row r="55667" ht="12.75">
      <c r="E55667" s="135"/>
    </row>
    <row r="55671" ht="12.75">
      <c r="E55671" s="135"/>
    </row>
    <row r="55675" ht="12.75">
      <c r="E55675" s="135"/>
    </row>
    <row r="55679" ht="12.75">
      <c r="E55679" s="135"/>
    </row>
    <row r="55683" ht="12.75">
      <c r="E55683" s="135"/>
    </row>
    <row r="55687" ht="12.75">
      <c r="E55687" s="135"/>
    </row>
    <row r="55691" ht="12.75">
      <c r="E55691" s="135"/>
    </row>
    <row r="55695" ht="12.75">
      <c r="E55695" s="135"/>
    </row>
    <row r="55699" ht="12.75">
      <c r="E55699" s="135"/>
    </row>
    <row r="55703" ht="12.75">
      <c r="E55703" s="135"/>
    </row>
    <row r="55707" ht="12.75">
      <c r="E55707" s="135"/>
    </row>
    <row r="55711" ht="12.75">
      <c r="E55711" s="135"/>
    </row>
    <row r="55715" ht="12.75">
      <c r="E55715" s="135"/>
    </row>
    <row r="55719" ht="12.75">
      <c r="E55719" s="135"/>
    </row>
    <row r="55723" ht="12.75">
      <c r="E55723" s="135"/>
    </row>
    <row r="55727" ht="12.75">
      <c r="E55727" s="135"/>
    </row>
    <row r="55731" ht="12.75">
      <c r="E55731" s="135"/>
    </row>
    <row r="55735" ht="12.75">
      <c r="E55735" s="135"/>
    </row>
    <row r="55739" ht="12.75">
      <c r="E55739" s="135"/>
    </row>
    <row r="55743" ht="12.75">
      <c r="E55743" s="135"/>
    </row>
    <row r="55747" ht="12.75">
      <c r="E55747" s="135"/>
    </row>
    <row r="55751" ht="12.75">
      <c r="E55751" s="135"/>
    </row>
    <row r="55755" ht="12.75">
      <c r="E55755" s="135"/>
    </row>
    <row r="55759" ht="12.75">
      <c r="E55759" s="135"/>
    </row>
    <row r="55763" ht="12.75">
      <c r="E55763" s="135"/>
    </row>
    <row r="55767" ht="12.75">
      <c r="E55767" s="135"/>
    </row>
    <row r="55771" ht="12.75">
      <c r="E55771" s="135"/>
    </row>
    <row r="55775" ht="12.75">
      <c r="E55775" s="135"/>
    </row>
    <row r="55779" ht="12.75">
      <c r="E55779" s="135"/>
    </row>
    <row r="55783" ht="12.75">
      <c r="E55783" s="135"/>
    </row>
    <row r="55787" ht="12.75">
      <c r="E55787" s="135"/>
    </row>
    <row r="55791" ht="12.75">
      <c r="E55791" s="135"/>
    </row>
    <row r="55795" ht="12.75">
      <c r="E55795" s="135"/>
    </row>
    <row r="55799" ht="12.75">
      <c r="E55799" s="135"/>
    </row>
    <row r="55803" ht="12.75">
      <c r="E55803" s="135"/>
    </row>
    <row r="55807" ht="12.75">
      <c r="E55807" s="135"/>
    </row>
    <row r="55811" ht="12.75">
      <c r="E55811" s="135"/>
    </row>
    <row r="55815" ht="12.75">
      <c r="E55815" s="135"/>
    </row>
    <row r="55819" ht="12.75">
      <c r="E55819" s="135"/>
    </row>
    <row r="55823" ht="12.75">
      <c r="E55823" s="135"/>
    </row>
    <row r="55827" ht="12.75">
      <c r="E55827" s="135"/>
    </row>
    <row r="55831" ht="12.75">
      <c r="E55831" s="135"/>
    </row>
    <row r="55835" ht="12.75">
      <c r="E55835" s="135"/>
    </row>
    <row r="55839" ht="12.75">
      <c r="E55839" s="135"/>
    </row>
    <row r="55843" ht="12.75">
      <c r="E55843" s="135"/>
    </row>
    <row r="55847" ht="12.75">
      <c r="E55847" s="135"/>
    </row>
    <row r="55851" ht="12.75">
      <c r="E55851" s="135"/>
    </row>
    <row r="55855" ht="12.75">
      <c r="E55855" s="135"/>
    </row>
    <row r="55859" ht="12.75">
      <c r="E55859" s="135"/>
    </row>
    <row r="55863" ht="12.75">
      <c r="E55863" s="135"/>
    </row>
    <row r="55867" ht="12.75">
      <c r="E55867" s="135"/>
    </row>
    <row r="55871" ht="12.75">
      <c r="E55871" s="135"/>
    </row>
    <row r="55875" ht="12.75">
      <c r="E55875" s="135"/>
    </row>
    <row r="55879" ht="12.75">
      <c r="E55879" s="135"/>
    </row>
    <row r="55883" ht="12.75">
      <c r="E55883" s="135"/>
    </row>
    <row r="55887" ht="12.75">
      <c r="E55887" s="135"/>
    </row>
    <row r="55891" ht="12.75">
      <c r="E55891" s="135"/>
    </row>
    <row r="55895" ht="12.75">
      <c r="E55895" s="135"/>
    </row>
    <row r="55899" ht="12.75">
      <c r="E55899" s="135"/>
    </row>
    <row r="55903" ht="12.75">
      <c r="E55903" s="135"/>
    </row>
    <row r="55907" ht="12.75">
      <c r="E55907" s="135"/>
    </row>
    <row r="55911" ht="12.75">
      <c r="E55911" s="135"/>
    </row>
    <row r="55915" ht="12.75">
      <c r="E55915" s="135"/>
    </row>
    <row r="55919" ht="12.75">
      <c r="E55919" s="135"/>
    </row>
    <row r="55923" ht="12.75">
      <c r="E55923" s="135"/>
    </row>
    <row r="55927" ht="12.75">
      <c r="E55927" s="135"/>
    </row>
    <row r="55931" ht="12.75">
      <c r="E55931" s="135"/>
    </row>
    <row r="55935" ht="12.75">
      <c r="E55935" s="135"/>
    </row>
    <row r="55939" ht="12.75">
      <c r="E55939" s="135"/>
    </row>
    <row r="55943" ht="12.75">
      <c r="E55943" s="135"/>
    </row>
    <row r="55947" ht="12.75">
      <c r="E55947" s="135"/>
    </row>
    <row r="55951" ht="12.75">
      <c r="E55951" s="135"/>
    </row>
    <row r="55955" ht="12.75">
      <c r="E55955" s="135"/>
    </row>
    <row r="55959" ht="12.75">
      <c r="E55959" s="135"/>
    </row>
    <row r="55963" ht="12.75">
      <c r="E55963" s="135"/>
    </row>
    <row r="55967" ht="12.75">
      <c r="E55967" s="135"/>
    </row>
    <row r="55971" ht="12.75">
      <c r="E55971" s="135"/>
    </row>
    <row r="55975" ht="12.75">
      <c r="E55975" s="135"/>
    </row>
    <row r="55979" ht="12.75">
      <c r="E55979" s="135"/>
    </row>
    <row r="55983" ht="12.75">
      <c r="E55983" s="135"/>
    </row>
    <row r="55987" ht="12.75">
      <c r="E55987" s="135"/>
    </row>
    <row r="55991" ht="12.75">
      <c r="E55991" s="135"/>
    </row>
    <row r="55995" ht="12.75">
      <c r="E55995" s="135"/>
    </row>
    <row r="55999" ht="12.75">
      <c r="E55999" s="135"/>
    </row>
    <row r="56003" ht="12.75">
      <c r="E56003" s="135"/>
    </row>
    <row r="56007" ht="12.75">
      <c r="E56007" s="135"/>
    </row>
    <row r="56011" ht="12.75">
      <c r="E56011" s="135"/>
    </row>
    <row r="56015" ht="12.75">
      <c r="E56015" s="135"/>
    </row>
    <row r="56019" ht="12.75">
      <c r="E56019" s="135"/>
    </row>
    <row r="56023" ht="12.75">
      <c r="E56023" s="135"/>
    </row>
    <row r="56027" ht="12.75">
      <c r="E56027" s="135"/>
    </row>
    <row r="56031" ht="12.75">
      <c r="E56031" s="135"/>
    </row>
    <row r="56035" ht="12.75">
      <c r="E56035" s="135"/>
    </row>
    <row r="56039" ht="12.75">
      <c r="E56039" s="135"/>
    </row>
    <row r="56043" ht="12.75">
      <c r="E56043" s="135"/>
    </row>
    <row r="56047" ht="12.75">
      <c r="E56047" s="135"/>
    </row>
    <row r="56051" ht="12.75">
      <c r="E56051" s="135"/>
    </row>
    <row r="56055" ht="12.75">
      <c r="E56055" s="135"/>
    </row>
    <row r="56059" ht="12.75">
      <c r="E56059" s="135"/>
    </row>
    <row r="56063" ht="12.75">
      <c r="E56063" s="135"/>
    </row>
    <row r="56067" ht="12.75">
      <c r="E56067" s="135"/>
    </row>
    <row r="56071" ht="12.75">
      <c r="E56071" s="135"/>
    </row>
    <row r="56075" ht="12.75">
      <c r="E56075" s="135"/>
    </row>
    <row r="56079" ht="12.75">
      <c r="E56079" s="135"/>
    </row>
    <row r="56083" ht="12.75">
      <c r="E56083" s="135"/>
    </row>
    <row r="56087" ht="12.75">
      <c r="E56087" s="135"/>
    </row>
    <row r="56091" ht="12.75">
      <c r="E56091" s="135"/>
    </row>
    <row r="56095" ht="12.75">
      <c r="E56095" s="135"/>
    </row>
    <row r="56099" ht="12.75">
      <c r="E56099" s="135"/>
    </row>
    <row r="56103" ht="12.75">
      <c r="E56103" s="135"/>
    </row>
    <row r="56107" ht="12.75">
      <c r="E56107" s="135"/>
    </row>
    <row r="56111" ht="12.75">
      <c r="E56111" s="135"/>
    </row>
    <row r="56115" ht="12.75">
      <c r="E56115" s="135"/>
    </row>
    <row r="56119" ht="12.75">
      <c r="E56119" s="135"/>
    </row>
    <row r="56123" ht="12.75">
      <c r="E56123" s="135"/>
    </row>
    <row r="56127" ht="12.75">
      <c r="E56127" s="135"/>
    </row>
    <row r="56131" ht="12.75">
      <c r="E56131" s="135"/>
    </row>
    <row r="56135" ht="12.75">
      <c r="E56135" s="135"/>
    </row>
    <row r="56139" ht="12.75">
      <c r="E56139" s="135"/>
    </row>
    <row r="56143" ht="12.75">
      <c r="E56143" s="135"/>
    </row>
    <row r="56147" ht="12.75">
      <c r="E56147" s="135"/>
    </row>
    <row r="56151" ht="12.75">
      <c r="E56151" s="135"/>
    </row>
    <row r="56155" ht="12.75">
      <c r="E56155" s="135"/>
    </row>
    <row r="56159" ht="12.75">
      <c r="E56159" s="135"/>
    </row>
    <row r="56163" ht="12.75">
      <c r="E56163" s="135"/>
    </row>
    <row r="56167" ht="12.75">
      <c r="E56167" s="135"/>
    </row>
    <row r="56171" ht="12.75">
      <c r="E56171" s="135"/>
    </row>
    <row r="56175" ht="12.75">
      <c r="E56175" s="135"/>
    </row>
    <row r="56179" ht="12.75">
      <c r="E56179" s="135"/>
    </row>
    <row r="56183" ht="12.75">
      <c r="E56183" s="135"/>
    </row>
    <row r="56187" ht="12.75">
      <c r="E56187" s="135"/>
    </row>
    <row r="56191" ht="12.75">
      <c r="E56191" s="135"/>
    </row>
    <row r="56195" ht="12.75">
      <c r="E56195" s="135"/>
    </row>
    <row r="56199" ht="12.75">
      <c r="E56199" s="135"/>
    </row>
    <row r="56203" ht="12.75">
      <c r="E56203" s="135"/>
    </row>
    <row r="56207" ht="12.75">
      <c r="E56207" s="135"/>
    </row>
    <row r="56211" ht="12.75">
      <c r="E56211" s="135"/>
    </row>
    <row r="56215" ht="12.75">
      <c r="E56215" s="135"/>
    </row>
    <row r="56219" ht="12.75">
      <c r="E56219" s="135"/>
    </row>
    <row r="56223" ht="12.75">
      <c r="E56223" s="135"/>
    </row>
    <row r="56227" ht="12.75">
      <c r="E56227" s="135"/>
    </row>
    <row r="56231" ht="12.75">
      <c r="E56231" s="135"/>
    </row>
    <row r="56235" ht="12.75">
      <c r="E56235" s="135"/>
    </row>
    <row r="56239" ht="12.75">
      <c r="E56239" s="135"/>
    </row>
    <row r="56243" ht="12.75">
      <c r="E56243" s="135"/>
    </row>
    <row r="56247" ht="12.75">
      <c r="E56247" s="135"/>
    </row>
    <row r="56251" ht="12.75">
      <c r="E56251" s="135"/>
    </row>
    <row r="56255" ht="12.75">
      <c r="E56255" s="135"/>
    </row>
    <row r="56259" ht="12.75">
      <c r="E56259" s="135"/>
    </row>
    <row r="56263" ht="12.75">
      <c r="E56263" s="135"/>
    </row>
    <row r="56267" ht="12.75">
      <c r="E56267" s="135"/>
    </row>
    <row r="56271" ht="12.75">
      <c r="E56271" s="135"/>
    </row>
    <row r="56275" ht="12.75">
      <c r="E56275" s="135"/>
    </row>
    <row r="56279" ht="12.75">
      <c r="E56279" s="135"/>
    </row>
    <row r="56283" ht="12.75">
      <c r="E56283" s="135"/>
    </row>
    <row r="56287" ht="12.75">
      <c r="E56287" s="135"/>
    </row>
    <row r="56291" ht="12.75">
      <c r="E56291" s="135"/>
    </row>
    <row r="56295" ht="12.75">
      <c r="E56295" s="135"/>
    </row>
    <row r="56299" ht="12.75">
      <c r="E56299" s="135"/>
    </row>
    <row r="56303" ht="12.75">
      <c r="E56303" s="135"/>
    </row>
    <row r="56307" ht="12.75">
      <c r="E56307" s="135"/>
    </row>
    <row r="56311" ht="12.75">
      <c r="E56311" s="135"/>
    </row>
    <row r="56315" ht="12.75">
      <c r="E56315" s="135"/>
    </row>
    <row r="56319" ht="12.75">
      <c r="E56319" s="135"/>
    </row>
    <row r="56323" ht="12.75">
      <c r="E56323" s="135"/>
    </row>
    <row r="56327" ht="12.75">
      <c r="E56327" s="135"/>
    </row>
    <row r="56331" ht="12.75">
      <c r="E56331" s="135"/>
    </row>
    <row r="56335" ht="12.75">
      <c r="E56335" s="135"/>
    </row>
    <row r="56339" ht="12.75">
      <c r="E56339" s="135"/>
    </row>
    <row r="56343" ht="12.75">
      <c r="E56343" s="135"/>
    </row>
    <row r="56347" ht="12.75">
      <c r="E56347" s="135"/>
    </row>
    <row r="56351" ht="12.75">
      <c r="E56351" s="135"/>
    </row>
    <row r="56355" ht="12.75">
      <c r="E56355" s="135"/>
    </row>
    <row r="56359" ht="12.75">
      <c r="E56359" s="135"/>
    </row>
    <row r="56363" ht="12.75">
      <c r="E56363" s="135"/>
    </row>
    <row r="56367" ht="12.75">
      <c r="E56367" s="135"/>
    </row>
    <row r="56371" ht="12.75">
      <c r="E56371" s="135"/>
    </row>
    <row r="56375" ht="12.75">
      <c r="E56375" s="135"/>
    </row>
    <row r="56379" ht="12.75">
      <c r="E56379" s="135"/>
    </row>
    <row r="56383" ht="12.75">
      <c r="E56383" s="135"/>
    </row>
    <row r="56387" ht="12.75">
      <c r="E56387" s="135"/>
    </row>
    <row r="56391" ht="12.75">
      <c r="E56391" s="135"/>
    </row>
    <row r="56395" ht="12.75">
      <c r="E56395" s="135"/>
    </row>
    <row r="56399" ht="12.75">
      <c r="E56399" s="135"/>
    </row>
    <row r="56403" ht="12.75">
      <c r="E56403" s="135"/>
    </row>
    <row r="56407" ht="12.75">
      <c r="E56407" s="135"/>
    </row>
    <row r="56411" ht="12.75">
      <c r="E56411" s="135"/>
    </row>
    <row r="56415" ht="12.75">
      <c r="E56415" s="135"/>
    </row>
    <row r="56419" ht="12.75">
      <c r="E56419" s="135"/>
    </row>
    <row r="56423" ht="12.75">
      <c r="E56423" s="135"/>
    </row>
    <row r="56427" ht="12.75">
      <c r="E56427" s="135"/>
    </row>
    <row r="56431" ht="12.75">
      <c r="E56431" s="135"/>
    </row>
    <row r="56435" ht="12.75">
      <c r="E56435" s="135"/>
    </row>
    <row r="56439" ht="12.75">
      <c r="E56439" s="135"/>
    </row>
    <row r="56443" ht="12.75">
      <c r="E56443" s="135"/>
    </row>
    <row r="56447" ht="12.75">
      <c r="E56447" s="135"/>
    </row>
    <row r="56451" ht="12.75">
      <c r="E56451" s="135"/>
    </row>
    <row r="56455" ht="12.75">
      <c r="E56455" s="135"/>
    </row>
    <row r="56459" ht="12.75">
      <c r="E56459" s="135"/>
    </row>
    <row r="56463" ht="12.75">
      <c r="E56463" s="135"/>
    </row>
    <row r="56467" ht="12.75">
      <c r="E56467" s="135"/>
    </row>
    <row r="56471" ht="12.75">
      <c r="E56471" s="135"/>
    </row>
    <row r="56475" ht="12.75">
      <c r="E56475" s="135"/>
    </row>
    <row r="56479" ht="12.75">
      <c r="E56479" s="135"/>
    </row>
    <row r="56483" ht="12.75">
      <c r="E56483" s="135"/>
    </row>
    <row r="56487" ht="12.75">
      <c r="E56487" s="135"/>
    </row>
    <row r="56491" ht="12.75">
      <c r="E56491" s="135"/>
    </row>
    <row r="56495" ht="12.75">
      <c r="E56495" s="135"/>
    </row>
    <row r="56499" ht="12.75">
      <c r="E56499" s="135"/>
    </row>
    <row r="56503" ht="12.75">
      <c r="E56503" s="135"/>
    </row>
    <row r="56507" ht="12.75">
      <c r="E56507" s="135"/>
    </row>
    <row r="56511" ht="12.75">
      <c r="E56511" s="135"/>
    </row>
    <row r="56515" ht="12.75">
      <c r="E56515" s="135"/>
    </row>
    <row r="56519" ht="12.75">
      <c r="E56519" s="135"/>
    </row>
    <row r="56523" ht="12.75">
      <c r="E56523" s="135"/>
    </row>
    <row r="56527" ht="12.75">
      <c r="E56527" s="135"/>
    </row>
    <row r="56531" ht="12.75">
      <c r="E56531" s="135"/>
    </row>
    <row r="56535" ht="12.75">
      <c r="E56535" s="135"/>
    </row>
    <row r="56539" ht="12.75">
      <c r="E56539" s="135"/>
    </row>
    <row r="56543" ht="12.75">
      <c r="E56543" s="135"/>
    </row>
    <row r="56547" ht="12.75">
      <c r="E56547" s="135"/>
    </row>
    <row r="56551" ht="12.75">
      <c r="E56551" s="135"/>
    </row>
    <row r="56555" ht="12.75">
      <c r="E56555" s="135"/>
    </row>
    <row r="56559" ht="12.75">
      <c r="E56559" s="135"/>
    </row>
    <row r="56563" ht="12.75">
      <c r="E56563" s="135"/>
    </row>
    <row r="56567" ht="12.75">
      <c r="E56567" s="135"/>
    </row>
    <row r="56571" ht="12.75">
      <c r="E56571" s="135"/>
    </row>
    <row r="56575" ht="12.75">
      <c r="E56575" s="135"/>
    </row>
    <row r="56579" ht="12.75">
      <c r="E56579" s="135"/>
    </row>
    <row r="56583" ht="12.75">
      <c r="E56583" s="135"/>
    </row>
    <row r="56587" ht="12.75">
      <c r="E56587" s="135"/>
    </row>
    <row r="56591" ht="12.75">
      <c r="E56591" s="135"/>
    </row>
    <row r="56595" ht="12.75">
      <c r="E56595" s="135"/>
    </row>
    <row r="56599" ht="12.75">
      <c r="E56599" s="135"/>
    </row>
    <row r="56603" ht="12.75">
      <c r="E56603" s="135"/>
    </row>
    <row r="56607" ht="12.75">
      <c r="E56607" s="135"/>
    </row>
    <row r="56611" ht="12.75">
      <c r="E56611" s="135"/>
    </row>
    <row r="56615" ht="12.75">
      <c r="E56615" s="135"/>
    </row>
    <row r="56619" ht="12.75">
      <c r="E56619" s="135"/>
    </row>
    <row r="56623" ht="12.75">
      <c r="E56623" s="135"/>
    </row>
    <row r="56627" ht="12.75">
      <c r="E56627" s="135"/>
    </row>
    <row r="56631" ht="12.75">
      <c r="E56631" s="135"/>
    </row>
    <row r="56635" ht="12.75">
      <c r="E56635" s="135"/>
    </row>
    <row r="56639" ht="12.75">
      <c r="E56639" s="135"/>
    </row>
    <row r="56643" ht="12.75">
      <c r="E56643" s="135"/>
    </row>
    <row r="56647" ht="12.75">
      <c r="E56647" s="135"/>
    </row>
    <row r="56651" ht="12.75">
      <c r="E56651" s="135"/>
    </row>
    <row r="56655" ht="12.75">
      <c r="E56655" s="135"/>
    </row>
    <row r="56659" ht="12.75">
      <c r="E56659" s="135"/>
    </row>
    <row r="56663" ht="12.75">
      <c r="E56663" s="135"/>
    </row>
    <row r="56667" ht="12.75">
      <c r="E56667" s="135"/>
    </row>
    <row r="56671" ht="12.75">
      <c r="E56671" s="135"/>
    </row>
    <row r="56675" ht="12.75">
      <c r="E56675" s="135"/>
    </row>
    <row r="56679" ht="12.75">
      <c r="E56679" s="135"/>
    </row>
    <row r="56683" ht="12.75">
      <c r="E56683" s="135"/>
    </row>
    <row r="56687" ht="12.75">
      <c r="E56687" s="135"/>
    </row>
    <row r="56691" ht="12.75">
      <c r="E56691" s="135"/>
    </row>
    <row r="56695" ht="12.75">
      <c r="E56695" s="135"/>
    </row>
    <row r="56699" ht="12.75">
      <c r="E56699" s="135"/>
    </row>
    <row r="56703" ht="12.75">
      <c r="E56703" s="135"/>
    </row>
    <row r="56707" ht="12.75">
      <c r="E56707" s="135"/>
    </row>
    <row r="56711" ht="12.75">
      <c r="E56711" s="135"/>
    </row>
    <row r="56715" ht="12.75">
      <c r="E56715" s="135"/>
    </row>
    <row r="56719" ht="12.75">
      <c r="E56719" s="135"/>
    </row>
    <row r="56723" ht="12.75">
      <c r="E56723" s="135"/>
    </row>
    <row r="56727" ht="12.75">
      <c r="E56727" s="135"/>
    </row>
    <row r="56731" ht="12.75">
      <c r="E56731" s="135"/>
    </row>
    <row r="56735" ht="12.75">
      <c r="E56735" s="135"/>
    </row>
    <row r="56739" ht="12.75">
      <c r="E56739" s="135"/>
    </row>
    <row r="56743" ht="12.75">
      <c r="E56743" s="135"/>
    </row>
    <row r="56747" ht="12.75">
      <c r="E56747" s="135"/>
    </row>
    <row r="56751" ht="12.75">
      <c r="E56751" s="135"/>
    </row>
    <row r="56755" ht="12.75">
      <c r="E56755" s="135"/>
    </row>
    <row r="56759" ht="12.75">
      <c r="E56759" s="135"/>
    </row>
    <row r="56763" ht="12.75">
      <c r="E56763" s="135"/>
    </row>
    <row r="56767" ht="12.75">
      <c r="E56767" s="135"/>
    </row>
    <row r="56771" ht="12.75">
      <c r="E56771" s="135"/>
    </row>
    <row r="56775" ht="12.75">
      <c r="E56775" s="135"/>
    </row>
    <row r="56779" ht="12.75">
      <c r="E56779" s="135"/>
    </row>
    <row r="56783" ht="12.75">
      <c r="E56783" s="135"/>
    </row>
    <row r="56787" ht="12.75">
      <c r="E56787" s="135"/>
    </row>
    <row r="56791" ht="12.75">
      <c r="E56791" s="135"/>
    </row>
    <row r="56795" ht="12.75">
      <c r="E56795" s="135"/>
    </row>
    <row r="56799" ht="12.75">
      <c r="E56799" s="135"/>
    </row>
    <row r="56803" ht="12.75">
      <c r="E56803" s="135"/>
    </row>
    <row r="56807" ht="12.75">
      <c r="E56807" s="135"/>
    </row>
    <row r="56811" ht="12.75">
      <c r="E56811" s="135"/>
    </row>
    <row r="56815" ht="12.75">
      <c r="E56815" s="135"/>
    </row>
    <row r="56819" ht="12.75">
      <c r="E56819" s="135"/>
    </row>
    <row r="56823" ht="12.75">
      <c r="E56823" s="135"/>
    </row>
    <row r="56827" ht="12.75">
      <c r="E56827" s="135"/>
    </row>
    <row r="56831" ht="12.75">
      <c r="E56831" s="135"/>
    </row>
    <row r="56835" ht="12.75">
      <c r="E56835" s="135"/>
    </row>
    <row r="56839" ht="12.75">
      <c r="E56839" s="135"/>
    </row>
    <row r="56843" ht="12.75">
      <c r="E56843" s="135"/>
    </row>
    <row r="56847" ht="12.75">
      <c r="E56847" s="135"/>
    </row>
    <row r="56851" ht="12.75">
      <c r="E56851" s="135"/>
    </row>
    <row r="56855" ht="12.75">
      <c r="E56855" s="135"/>
    </row>
    <row r="56859" ht="12.75">
      <c r="E56859" s="135"/>
    </row>
    <row r="56863" ht="12.75">
      <c r="E56863" s="135"/>
    </row>
    <row r="56867" ht="12.75">
      <c r="E56867" s="135"/>
    </row>
    <row r="56871" ht="12.75">
      <c r="E56871" s="135"/>
    </row>
    <row r="56875" ht="12.75">
      <c r="E56875" s="135"/>
    </row>
    <row r="56879" ht="12.75">
      <c r="E56879" s="135"/>
    </row>
    <row r="56883" ht="12.75">
      <c r="E56883" s="135"/>
    </row>
    <row r="56887" ht="12.75">
      <c r="E56887" s="135"/>
    </row>
    <row r="56891" ht="12.75">
      <c r="E56891" s="135"/>
    </row>
    <row r="56895" ht="12.75">
      <c r="E56895" s="135"/>
    </row>
    <row r="56899" ht="12.75">
      <c r="E56899" s="135"/>
    </row>
    <row r="56903" ht="12.75">
      <c r="E56903" s="135"/>
    </row>
    <row r="56907" ht="12.75">
      <c r="E56907" s="135"/>
    </row>
    <row r="56911" ht="12.75">
      <c r="E56911" s="135"/>
    </row>
    <row r="56915" ht="12.75">
      <c r="E56915" s="135"/>
    </row>
    <row r="56919" ht="12.75">
      <c r="E56919" s="135"/>
    </row>
    <row r="56923" ht="12.75">
      <c r="E56923" s="135"/>
    </row>
    <row r="56927" ht="12.75">
      <c r="E56927" s="135"/>
    </row>
    <row r="56931" ht="12.75">
      <c r="E56931" s="135"/>
    </row>
    <row r="56935" ht="12.75">
      <c r="E56935" s="135"/>
    </row>
    <row r="56939" ht="12.75">
      <c r="E56939" s="135"/>
    </row>
    <row r="56943" ht="12.75">
      <c r="E56943" s="135"/>
    </row>
    <row r="56947" ht="12.75">
      <c r="E56947" s="135"/>
    </row>
    <row r="56951" ht="12.75">
      <c r="E56951" s="135"/>
    </row>
    <row r="56955" ht="12.75">
      <c r="E56955" s="135"/>
    </row>
    <row r="56959" ht="12.75">
      <c r="E56959" s="135"/>
    </row>
    <row r="56963" ht="12.75">
      <c r="E56963" s="135"/>
    </row>
    <row r="56967" ht="12.75">
      <c r="E56967" s="135"/>
    </row>
    <row r="56971" ht="12.75">
      <c r="E56971" s="135"/>
    </row>
    <row r="56975" ht="12.75">
      <c r="E56975" s="135"/>
    </row>
    <row r="56979" ht="12.75">
      <c r="E56979" s="135"/>
    </row>
    <row r="56983" ht="12.75">
      <c r="E56983" s="135"/>
    </row>
    <row r="56987" ht="12.75">
      <c r="E56987" s="135"/>
    </row>
    <row r="56991" ht="12.75">
      <c r="E56991" s="135"/>
    </row>
    <row r="56995" ht="12.75">
      <c r="E56995" s="135"/>
    </row>
    <row r="56999" ht="12.75">
      <c r="E56999" s="135"/>
    </row>
    <row r="57003" ht="12.75">
      <c r="E57003" s="135"/>
    </row>
    <row r="57007" ht="12.75">
      <c r="E57007" s="135"/>
    </row>
    <row r="57011" ht="12.75">
      <c r="E57011" s="135"/>
    </row>
    <row r="57015" ht="12.75">
      <c r="E57015" s="135"/>
    </row>
    <row r="57019" ht="12.75">
      <c r="E57019" s="135"/>
    </row>
    <row r="57023" ht="12.75">
      <c r="E57023" s="135"/>
    </row>
    <row r="57027" ht="12.75">
      <c r="E57027" s="135"/>
    </row>
    <row r="57031" ht="12.75">
      <c r="E57031" s="135"/>
    </row>
    <row r="57035" ht="12.75">
      <c r="E57035" s="135"/>
    </row>
    <row r="57039" ht="12.75">
      <c r="E57039" s="135"/>
    </row>
    <row r="57043" ht="12.75">
      <c r="E57043" s="135"/>
    </row>
    <row r="57047" ht="12.75">
      <c r="E57047" s="135"/>
    </row>
    <row r="57051" ht="12.75">
      <c r="E57051" s="135"/>
    </row>
    <row r="57055" ht="12.75">
      <c r="E57055" s="135"/>
    </row>
    <row r="57059" ht="12.75">
      <c r="E57059" s="135"/>
    </row>
    <row r="57063" ht="12.75">
      <c r="E57063" s="135"/>
    </row>
    <row r="57067" ht="12.75">
      <c r="E57067" s="135"/>
    </row>
    <row r="57071" ht="12.75">
      <c r="E57071" s="135"/>
    </row>
    <row r="57075" ht="12.75">
      <c r="E57075" s="135"/>
    </row>
    <row r="57079" ht="12.75">
      <c r="E57079" s="135"/>
    </row>
    <row r="57083" ht="12.75">
      <c r="E57083" s="135"/>
    </row>
    <row r="57087" ht="12.75">
      <c r="E57087" s="135"/>
    </row>
    <row r="57091" ht="12.75">
      <c r="E57091" s="135"/>
    </row>
    <row r="57095" ht="12.75">
      <c r="E57095" s="135"/>
    </row>
    <row r="57099" ht="12.75">
      <c r="E57099" s="135"/>
    </row>
    <row r="57103" ht="12.75">
      <c r="E57103" s="135"/>
    </row>
    <row r="57107" ht="12.75">
      <c r="E57107" s="135"/>
    </row>
    <row r="57111" ht="12.75">
      <c r="E57111" s="135"/>
    </row>
    <row r="57115" ht="12.75">
      <c r="E57115" s="135"/>
    </row>
    <row r="57119" ht="12.75">
      <c r="E57119" s="135"/>
    </row>
    <row r="57123" ht="12.75">
      <c r="E57123" s="135"/>
    </row>
    <row r="57127" ht="12.75">
      <c r="E57127" s="135"/>
    </row>
    <row r="57131" ht="12.75">
      <c r="E57131" s="135"/>
    </row>
    <row r="57135" ht="12.75">
      <c r="E57135" s="135"/>
    </row>
    <row r="57139" ht="12.75">
      <c r="E57139" s="135"/>
    </row>
    <row r="57143" ht="12.75">
      <c r="E57143" s="135"/>
    </row>
    <row r="57147" ht="12.75">
      <c r="E57147" s="135"/>
    </row>
    <row r="57151" ht="12.75">
      <c r="E57151" s="135"/>
    </row>
    <row r="57155" ht="12.75">
      <c r="E57155" s="135"/>
    </row>
    <row r="57159" ht="12.75">
      <c r="E57159" s="135"/>
    </row>
    <row r="57163" ht="12.75">
      <c r="E57163" s="135"/>
    </row>
    <row r="57167" ht="12.75">
      <c r="E57167" s="135"/>
    </row>
    <row r="57171" ht="12.75">
      <c r="E57171" s="135"/>
    </row>
    <row r="57175" ht="12.75">
      <c r="E57175" s="135"/>
    </row>
    <row r="57179" ht="12.75">
      <c r="E57179" s="135"/>
    </row>
    <row r="57183" ht="12.75">
      <c r="E57183" s="135"/>
    </row>
    <row r="57187" ht="12.75">
      <c r="E57187" s="135"/>
    </row>
    <row r="57191" ht="12.75">
      <c r="E57191" s="135"/>
    </row>
    <row r="57195" ht="12.75">
      <c r="E57195" s="135"/>
    </row>
    <row r="57199" ht="12.75">
      <c r="E57199" s="135"/>
    </row>
    <row r="57203" ht="12.75">
      <c r="E57203" s="135"/>
    </row>
    <row r="57207" ht="12.75">
      <c r="E57207" s="135"/>
    </row>
    <row r="57211" ht="12.75">
      <c r="E57211" s="135"/>
    </row>
    <row r="57215" ht="12.75">
      <c r="E57215" s="135"/>
    </row>
    <row r="57219" ht="12.75">
      <c r="E57219" s="135"/>
    </row>
    <row r="57223" ht="12.75">
      <c r="E57223" s="135"/>
    </row>
    <row r="57227" ht="12.75">
      <c r="E57227" s="135"/>
    </row>
    <row r="57231" ht="12.75">
      <c r="E57231" s="135"/>
    </row>
    <row r="57235" ht="12.75">
      <c r="E57235" s="135"/>
    </row>
    <row r="57239" ht="12.75">
      <c r="E57239" s="135"/>
    </row>
    <row r="57243" ht="12.75">
      <c r="E57243" s="135"/>
    </row>
    <row r="57247" ht="12.75">
      <c r="E57247" s="135"/>
    </row>
    <row r="57251" ht="12.75">
      <c r="E57251" s="135"/>
    </row>
    <row r="57255" ht="12.75">
      <c r="E57255" s="135"/>
    </row>
    <row r="57259" ht="12.75">
      <c r="E57259" s="135"/>
    </row>
    <row r="57263" ht="12.75">
      <c r="E57263" s="135"/>
    </row>
    <row r="57267" ht="12.75">
      <c r="E57267" s="135"/>
    </row>
    <row r="57271" ht="12.75">
      <c r="E57271" s="135"/>
    </row>
    <row r="57275" ht="12.75">
      <c r="E57275" s="135"/>
    </row>
    <row r="57279" ht="12.75">
      <c r="E57279" s="135"/>
    </row>
    <row r="57283" ht="12.75">
      <c r="E57283" s="135"/>
    </row>
    <row r="57287" ht="12.75">
      <c r="E57287" s="135"/>
    </row>
    <row r="57291" ht="12.75">
      <c r="E57291" s="135"/>
    </row>
    <row r="57295" ht="12.75">
      <c r="E57295" s="135"/>
    </row>
    <row r="57299" ht="12.75">
      <c r="E57299" s="135"/>
    </row>
    <row r="57303" ht="12.75">
      <c r="E57303" s="135"/>
    </row>
    <row r="57307" ht="12.75">
      <c r="E57307" s="135"/>
    </row>
    <row r="57311" ht="12.75">
      <c r="E57311" s="135"/>
    </row>
    <row r="57315" ht="12.75">
      <c r="E57315" s="135"/>
    </row>
    <row r="57319" ht="12.75">
      <c r="E57319" s="135"/>
    </row>
    <row r="57323" ht="12.75">
      <c r="E57323" s="135"/>
    </row>
    <row r="57327" ht="12.75">
      <c r="E57327" s="135"/>
    </row>
    <row r="57331" ht="12.75">
      <c r="E57331" s="135"/>
    </row>
    <row r="57335" ht="12.75">
      <c r="E57335" s="135"/>
    </row>
    <row r="57339" ht="12.75">
      <c r="E57339" s="135"/>
    </row>
    <row r="57343" ht="12.75">
      <c r="E57343" s="135"/>
    </row>
    <row r="57347" ht="12.75">
      <c r="E57347" s="135"/>
    </row>
    <row r="57351" ht="12.75">
      <c r="E57351" s="135"/>
    </row>
    <row r="57355" ht="12.75">
      <c r="E57355" s="135"/>
    </row>
    <row r="57359" ht="12.75">
      <c r="E57359" s="135"/>
    </row>
    <row r="57363" ht="12.75">
      <c r="E57363" s="135"/>
    </row>
    <row r="57367" ht="12.75">
      <c r="E57367" s="135"/>
    </row>
    <row r="57371" ht="12.75">
      <c r="E57371" s="135"/>
    </row>
    <row r="57375" ht="12.75">
      <c r="E57375" s="135"/>
    </row>
    <row r="57379" ht="12.75">
      <c r="E57379" s="135"/>
    </row>
    <row r="57383" ht="12.75">
      <c r="E57383" s="135"/>
    </row>
    <row r="57387" ht="12.75">
      <c r="E57387" s="135"/>
    </row>
    <row r="57391" ht="12.75">
      <c r="E57391" s="135"/>
    </row>
    <row r="57395" ht="12.75">
      <c r="E57395" s="135"/>
    </row>
    <row r="57399" ht="12.75">
      <c r="E57399" s="135"/>
    </row>
    <row r="57403" ht="12.75">
      <c r="E57403" s="135"/>
    </row>
    <row r="57407" ht="12.75">
      <c r="E57407" s="135"/>
    </row>
    <row r="57411" ht="12.75">
      <c r="E57411" s="135"/>
    </row>
    <row r="57415" ht="12.75">
      <c r="E57415" s="135"/>
    </row>
    <row r="57419" ht="12.75">
      <c r="E57419" s="135"/>
    </row>
    <row r="57423" ht="12.75">
      <c r="E57423" s="135"/>
    </row>
    <row r="57427" ht="12.75">
      <c r="E57427" s="135"/>
    </row>
    <row r="57431" ht="12.75">
      <c r="E57431" s="135"/>
    </row>
    <row r="57435" ht="12.75">
      <c r="E57435" s="135"/>
    </row>
    <row r="57439" ht="12.75">
      <c r="E57439" s="135"/>
    </row>
    <row r="57443" ht="12.75">
      <c r="E57443" s="135"/>
    </row>
    <row r="57447" ht="12.75">
      <c r="E57447" s="135"/>
    </row>
    <row r="57451" ht="12.75">
      <c r="E57451" s="135"/>
    </row>
    <row r="57455" ht="12.75">
      <c r="E57455" s="135"/>
    </row>
    <row r="57459" ht="12.75">
      <c r="E57459" s="135"/>
    </row>
    <row r="57463" ht="12.75">
      <c r="E57463" s="135"/>
    </row>
    <row r="57467" ht="12.75">
      <c r="E57467" s="135"/>
    </row>
    <row r="57471" ht="12.75">
      <c r="E57471" s="135"/>
    </row>
    <row r="57475" ht="12.75">
      <c r="E57475" s="135"/>
    </row>
    <row r="57479" ht="12.75">
      <c r="E57479" s="135"/>
    </row>
    <row r="57483" ht="12.75">
      <c r="E57483" s="135"/>
    </row>
    <row r="57487" ht="12.75">
      <c r="E57487" s="135"/>
    </row>
    <row r="57491" ht="12.75">
      <c r="E57491" s="135"/>
    </row>
    <row r="57495" ht="12.75">
      <c r="E57495" s="135"/>
    </row>
    <row r="57499" ht="12.75">
      <c r="E57499" s="135"/>
    </row>
    <row r="57503" ht="12.75">
      <c r="E57503" s="135"/>
    </row>
    <row r="57507" ht="12.75">
      <c r="E57507" s="135"/>
    </row>
    <row r="57511" ht="12.75">
      <c r="E57511" s="135"/>
    </row>
    <row r="57515" ht="12.75">
      <c r="E57515" s="135"/>
    </row>
    <row r="57519" ht="12.75">
      <c r="E57519" s="135"/>
    </row>
    <row r="57523" ht="12.75">
      <c r="E57523" s="135"/>
    </row>
    <row r="57527" ht="12.75">
      <c r="E57527" s="135"/>
    </row>
    <row r="57531" ht="12.75">
      <c r="E57531" s="135"/>
    </row>
    <row r="57535" ht="12.75">
      <c r="E57535" s="135"/>
    </row>
    <row r="57539" ht="12.75">
      <c r="E57539" s="135"/>
    </row>
    <row r="57543" ht="12.75">
      <c r="E57543" s="135"/>
    </row>
    <row r="57547" ht="12.75">
      <c r="E57547" s="135"/>
    </row>
    <row r="57551" ht="12.75">
      <c r="E57551" s="135"/>
    </row>
    <row r="57555" ht="12.75">
      <c r="E57555" s="135"/>
    </row>
    <row r="57559" ht="12.75">
      <c r="E57559" s="135"/>
    </row>
    <row r="57563" ht="12.75">
      <c r="E57563" s="135"/>
    </row>
    <row r="57567" ht="12.75">
      <c r="E57567" s="135"/>
    </row>
    <row r="57571" ht="12.75">
      <c r="E57571" s="135"/>
    </row>
    <row r="57575" ht="12.75">
      <c r="E57575" s="135"/>
    </row>
    <row r="57579" ht="12.75">
      <c r="E57579" s="135"/>
    </row>
    <row r="57583" ht="12.75">
      <c r="E57583" s="135"/>
    </row>
    <row r="57587" ht="12.75">
      <c r="E57587" s="135"/>
    </row>
    <row r="57591" ht="12.75">
      <c r="E57591" s="135"/>
    </row>
    <row r="57595" ht="12.75">
      <c r="E57595" s="135"/>
    </row>
    <row r="57599" ht="12.75">
      <c r="E57599" s="135"/>
    </row>
    <row r="57603" ht="12.75">
      <c r="E57603" s="135"/>
    </row>
    <row r="57607" ht="12.75">
      <c r="E57607" s="135"/>
    </row>
    <row r="57611" ht="12.75">
      <c r="E57611" s="135"/>
    </row>
    <row r="57615" ht="12.75">
      <c r="E57615" s="135"/>
    </row>
    <row r="57619" ht="12.75">
      <c r="E57619" s="135"/>
    </row>
    <row r="57623" ht="12.75">
      <c r="E57623" s="135"/>
    </row>
    <row r="57627" ht="12.75">
      <c r="E57627" s="135"/>
    </row>
    <row r="57631" ht="12.75">
      <c r="E57631" s="135"/>
    </row>
    <row r="57635" ht="12.75">
      <c r="E57635" s="135"/>
    </row>
    <row r="57639" ht="12.75">
      <c r="E57639" s="135"/>
    </row>
    <row r="57643" ht="12.75">
      <c r="E57643" s="135"/>
    </row>
    <row r="57647" ht="12.75">
      <c r="E57647" s="135"/>
    </row>
    <row r="57651" ht="12.75">
      <c r="E57651" s="135"/>
    </row>
    <row r="57655" ht="12.75">
      <c r="E57655" s="135"/>
    </row>
    <row r="57659" ht="12.75">
      <c r="E57659" s="135"/>
    </row>
    <row r="57663" ht="12.75">
      <c r="E57663" s="135"/>
    </row>
    <row r="57667" ht="12.75">
      <c r="E57667" s="135"/>
    </row>
    <row r="57671" ht="12.75">
      <c r="E57671" s="135"/>
    </row>
    <row r="57675" ht="12.75">
      <c r="E57675" s="135"/>
    </row>
    <row r="57679" ht="12.75">
      <c r="E57679" s="135"/>
    </row>
    <row r="57683" ht="12.75">
      <c r="E57683" s="135"/>
    </row>
    <row r="57687" ht="12.75">
      <c r="E57687" s="135"/>
    </row>
    <row r="57691" ht="12.75">
      <c r="E57691" s="135"/>
    </row>
    <row r="57695" ht="12.75">
      <c r="E57695" s="135"/>
    </row>
    <row r="57699" ht="12.75">
      <c r="E57699" s="135"/>
    </row>
    <row r="57703" ht="12.75">
      <c r="E57703" s="135"/>
    </row>
    <row r="57707" ht="12.75">
      <c r="E57707" s="135"/>
    </row>
    <row r="57711" ht="12.75">
      <c r="E57711" s="135"/>
    </row>
    <row r="57715" ht="12.75">
      <c r="E57715" s="135"/>
    </row>
    <row r="57719" ht="12.75">
      <c r="E57719" s="135"/>
    </row>
    <row r="57723" ht="12.75">
      <c r="E57723" s="135"/>
    </row>
    <row r="57727" ht="12.75">
      <c r="E57727" s="135"/>
    </row>
    <row r="57731" ht="12.75">
      <c r="E57731" s="135"/>
    </row>
    <row r="57735" ht="12.75">
      <c r="E57735" s="135"/>
    </row>
    <row r="57739" ht="12.75">
      <c r="E57739" s="135"/>
    </row>
    <row r="57743" ht="12.75">
      <c r="E57743" s="135"/>
    </row>
    <row r="57747" ht="12.75">
      <c r="E57747" s="135"/>
    </row>
    <row r="57751" ht="12.75">
      <c r="E57751" s="135"/>
    </row>
    <row r="57755" ht="12.75">
      <c r="E57755" s="135"/>
    </row>
    <row r="57759" ht="12.75">
      <c r="E57759" s="135"/>
    </row>
    <row r="57763" ht="12.75">
      <c r="E57763" s="135"/>
    </row>
    <row r="57767" ht="12.75">
      <c r="E57767" s="135"/>
    </row>
    <row r="57771" ht="12.75">
      <c r="E57771" s="135"/>
    </row>
    <row r="57775" ht="12.75">
      <c r="E57775" s="135"/>
    </row>
    <row r="57779" ht="12.75">
      <c r="E57779" s="135"/>
    </row>
    <row r="57783" ht="12.75">
      <c r="E57783" s="135"/>
    </row>
    <row r="57787" ht="12.75">
      <c r="E57787" s="135"/>
    </row>
    <row r="57791" ht="12.75">
      <c r="E57791" s="135"/>
    </row>
    <row r="57795" ht="12.75">
      <c r="E57795" s="135"/>
    </row>
    <row r="57799" ht="12.75">
      <c r="E57799" s="135"/>
    </row>
    <row r="57803" ht="12.75">
      <c r="E57803" s="135"/>
    </row>
    <row r="57807" ht="12.75">
      <c r="E57807" s="135"/>
    </row>
    <row r="57811" ht="12.75">
      <c r="E57811" s="135"/>
    </row>
    <row r="57815" ht="12.75">
      <c r="E57815" s="135"/>
    </row>
    <row r="57819" ht="12.75">
      <c r="E57819" s="135"/>
    </row>
    <row r="57823" ht="12.75">
      <c r="E57823" s="135"/>
    </row>
    <row r="57827" ht="12.75">
      <c r="E57827" s="135"/>
    </row>
    <row r="57831" ht="12.75">
      <c r="E57831" s="135"/>
    </row>
    <row r="57835" ht="12.75">
      <c r="E57835" s="135"/>
    </row>
    <row r="57839" ht="12.75">
      <c r="E57839" s="135"/>
    </row>
    <row r="57843" ht="12.75">
      <c r="E57843" s="135"/>
    </row>
    <row r="57847" ht="12.75">
      <c r="E57847" s="135"/>
    </row>
    <row r="57851" ht="12.75">
      <c r="E57851" s="135"/>
    </row>
    <row r="57855" ht="12.75">
      <c r="E57855" s="135"/>
    </row>
    <row r="57859" ht="12.75">
      <c r="E57859" s="135"/>
    </row>
    <row r="57863" ht="12.75">
      <c r="E57863" s="135"/>
    </row>
    <row r="57867" ht="12.75">
      <c r="E57867" s="135"/>
    </row>
    <row r="57871" ht="12.75">
      <c r="E57871" s="135"/>
    </row>
    <row r="57875" ht="12.75">
      <c r="E57875" s="135"/>
    </row>
    <row r="57879" ht="12.75">
      <c r="E57879" s="135"/>
    </row>
    <row r="57883" ht="12.75">
      <c r="E57883" s="135"/>
    </row>
    <row r="57887" ht="12.75">
      <c r="E57887" s="135"/>
    </row>
    <row r="57891" ht="12.75">
      <c r="E57891" s="135"/>
    </row>
    <row r="57895" ht="12.75">
      <c r="E57895" s="135"/>
    </row>
    <row r="57899" ht="12.75">
      <c r="E57899" s="135"/>
    </row>
    <row r="57903" ht="12.75">
      <c r="E57903" s="135"/>
    </row>
    <row r="57907" ht="12.75">
      <c r="E57907" s="135"/>
    </row>
    <row r="57911" ht="12.75">
      <c r="E57911" s="135"/>
    </row>
    <row r="57915" ht="12.75">
      <c r="E57915" s="135"/>
    </row>
    <row r="57919" ht="12.75">
      <c r="E57919" s="135"/>
    </row>
    <row r="57923" ht="12.75">
      <c r="E57923" s="135"/>
    </row>
    <row r="57927" ht="12.75">
      <c r="E57927" s="135"/>
    </row>
    <row r="57931" ht="12.75">
      <c r="E57931" s="135"/>
    </row>
    <row r="57935" ht="12.75">
      <c r="E57935" s="135"/>
    </row>
    <row r="57939" ht="12.75">
      <c r="E57939" s="135"/>
    </row>
    <row r="57943" ht="12.75">
      <c r="E57943" s="135"/>
    </row>
    <row r="57947" ht="12.75">
      <c r="E57947" s="135"/>
    </row>
    <row r="57951" ht="12.75">
      <c r="E57951" s="135"/>
    </row>
    <row r="57955" ht="12.75">
      <c r="E57955" s="135"/>
    </row>
    <row r="57959" ht="12.75">
      <c r="E57959" s="135"/>
    </row>
    <row r="57963" ht="12.75">
      <c r="E57963" s="135"/>
    </row>
    <row r="57967" ht="12.75">
      <c r="E57967" s="135"/>
    </row>
    <row r="57971" ht="12.75">
      <c r="E57971" s="135"/>
    </row>
    <row r="57975" ht="12.75">
      <c r="E57975" s="135"/>
    </row>
    <row r="57979" ht="12.75">
      <c r="E57979" s="135"/>
    </row>
    <row r="57983" ht="12.75">
      <c r="E57983" s="135"/>
    </row>
    <row r="57987" ht="12.75">
      <c r="E57987" s="135"/>
    </row>
    <row r="57991" ht="12.75">
      <c r="E57991" s="135"/>
    </row>
    <row r="57995" ht="12.75">
      <c r="E57995" s="135"/>
    </row>
    <row r="57999" ht="12.75">
      <c r="E57999" s="135"/>
    </row>
    <row r="58003" ht="12.75">
      <c r="E58003" s="135"/>
    </row>
    <row r="58007" ht="12.75">
      <c r="E58007" s="135"/>
    </row>
    <row r="58011" ht="12.75">
      <c r="E58011" s="135"/>
    </row>
    <row r="58015" ht="12.75">
      <c r="E58015" s="135"/>
    </row>
    <row r="58019" ht="12.75">
      <c r="E58019" s="135"/>
    </row>
    <row r="58023" ht="12.75">
      <c r="E58023" s="135"/>
    </row>
    <row r="58027" ht="12.75">
      <c r="E58027" s="135"/>
    </row>
    <row r="58031" ht="12.75">
      <c r="E58031" s="135"/>
    </row>
    <row r="58035" ht="12.75">
      <c r="E58035" s="135"/>
    </row>
    <row r="58039" ht="12.75">
      <c r="E58039" s="135"/>
    </row>
    <row r="58043" ht="12.75">
      <c r="E58043" s="135"/>
    </row>
    <row r="58047" ht="12.75">
      <c r="E58047" s="135"/>
    </row>
    <row r="58051" ht="12.75">
      <c r="E58051" s="135"/>
    </row>
    <row r="58055" ht="12.75">
      <c r="E58055" s="135"/>
    </row>
    <row r="58059" ht="12.75">
      <c r="E58059" s="135"/>
    </row>
    <row r="58063" ht="12.75">
      <c r="E58063" s="135"/>
    </row>
    <row r="58067" ht="12.75">
      <c r="E58067" s="135"/>
    </row>
    <row r="58071" ht="12.75">
      <c r="E58071" s="135"/>
    </row>
    <row r="58075" ht="12.75">
      <c r="E58075" s="135"/>
    </row>
    <row r="58079" ht="12.75">
      <c r="E58079" s="135"/>
    </row>
    <row r="58083" ht="12.75">
      <c r="E58083" s="135"/>
    </row>
    <row r="58087" ht="12.75">
      <c r="E58087" s="135"/>
    </row>
    <row r="58091" ht="12.75">
      <c r="E58091" s="135"/>
    </row>
    <row r="58095" ht="12.75">
      <c r="E58095" s="135"/>
    </row>
    <row r="58099" ht="12.75">
      <c r="E58099" s="135"/>
    </row>
    <row r="58103" ht="12.75">
      <c r="E58103" s="135"/>
    </row>
    <row r="58107" ht="12.75">
      <c r="E58107" s="135"/>
    </row>
    <row r="58111" ht="12.75">
      <c r="E58111" s="135"/>
    </row>
    <row r="58115" ht="12.75">
      <c r="E58115" s="135"/>
    </row>
    <row r="58119" ht="12.75">
      <c r="E58119" s="135"/>
    </row>
    <row r="58123" ht="12.75">
      <c r="E58123" s="135"/>
    </row>
    <row r="58127" ht="12.75">
      <c r="E58127" s="135"/>
    </row>
    <row r="58131" ht="12.75">
      <c r="E58131" s="135"/>
    </row>
    <row r="58135" ht="12.75">
      <c r="E58135" s="135"/>
    </row>
    <row r="58139" ht="12.75">
      <c r="E58139" s="135"/>
    </row>
    <row r="58143" ht="12.75">
      <c r="E58143" s="135"/>
    </row>
    <row r="58147" ht="12.75">
      <c r="E58147" s="135"/>
    </row>
    <row r="58151" ht="12.75">
      <c r="E58151" s="135"/>
    </row>
    <row r="58155" ht="12.75">
      <c r="E58155" s="135"/>
    </row>
    <row r="58159" ht="12.75">
      <c r="E58159" s="135"/>
    </row>
    <row r="58163" ht="12.75">
      <c r="E58163" s="135"/>
    </row>
    <row r="58167" ht="12.75">
      <c r="E58167" s="135"/>
    </row>
    <row r="58171" ht="12.75">
      <c r="E58171" s="135"/>
    </row>
    <row r="58175" ht="12.75">
      <c r="E58175" s="135"/>
    </row>
    <row r="58179" ht="12.75">
      <c r="E58179" s="135"/>
    </row>
    <row r="58183" ht="12.75">
      <c r="E58183" s="135"/>
    </row>
    <row r="58187" ht="12.75">
      <c r="E58187" s="135"/>
    </row>
    <row r="58191" ht="12.75">
      <c r="E58191" s="135"/>
    </row>
    <row r="58195" ht="12.75">
      <c r="E58195" s="135"/>
    </row>
    <row r="58199" ht="12.75">
      <c r="E58199" s="135"/>
    </row>
    <row r="58203" ht="12.75">
      <c r="E58203" s="135"/>
    </row>
    <row r="58207" ht="12.75">
      <c r="E58207" s="135"/>
    </row>
    <row r="58211" ht="12.75">
      <c r="E58211" s="135"/>
    </row>
    <row r="58215" ht="12.75">
      <c r="E58215" s="135"/>
    </row>
    <row r="58219" ht="12.75">
      <c r="E58219" s="135"/>
    </row>
    <row r="58223" ht="12.75">
      <c r="E58223" s="135"/>
    </row>
    <row r="58227" ht="12.75">
      <c r="E58227" s="135"/>
    </row>
    <row r="58231" ht="12.75">
      <c r="E58231" s="135"/>
    </row>
    <row r="58235" ht="12.75">
      <c r="E58235" s="135"/>
    </row>
    <row r="58239" ht="12.75">
      <c r="E58239" s="135"/>
    </row>
    <row r="58243" ht="12.75">
      <c r="E58243" s="135"/>
    </row>
    <row r="58247" ht="12.75">
      <c r="E58247" s="135"/>
    </row>
    <row r="58251" ht="12.75">
      <c r="E58251" s="135"/>
    </row>
    <row r="58255" ht="12.75">
      <c r="E58255" s="135"/>
    </row>
    <row r="58259" ht="12.75">
      <c r="E58259" s="135"/>
    </row>
    <row r="58263" ht="12.75">
      <c r="E58263" s="135"/>
    </row>
    <row r="58267" ht="12.75">
      <c r="E58267" s="135"/>
    </row>
    <row r="58271" ht="12.75">
      <c r="E58271" s="135"/>
    </row>
    <row r="58275" ht="12.75">
      <c r="E58275" s="135"/>
    </row>
    <row r="58279" ht="12.75">
      <c r="E58279" s="135"/>
    </row>
    <row r="58283" ht="12.75">
      <c r="E58283" s="135"/>
    </row>
    <row r="58287" ht="12.75">
      <c r="E58287" s="135"/>
    </row>
    <row r="58291" ht="12.75">
      <c r="E58291" s="135"/>
    </row>
    <row r="58295" ht="12.75">
      <c r="E58295" s="135"/>
    </row>
    <row r="58299" ht="12.75">
      <c r="E58299" s="135"/>
    </row>
    <row r="58303" ht="12.75">
      <c r="E58303" s="135"/>
    </row>
    <row r="58307" ht="12.75">
      <c r="E58307" s="135"/>
    </row>
    <row r="58311" ht="12.75">
      <c r="E58311" s="135"/>
    </row>
    <row r="58315" ht="12.75">
      <c r="E58315" s="135"/>
    </row>
    <row r="58319" ht="12.75">
      <c r="E58319" s="135"/>
    </row>
    <row r="58323" ht="12.75">
      <c r="E58323" s="135"/>
    </row>
    <row r="58327" ht="12.75">
      <c r="E58327" s="135"/>
    </row>
    <row r="58331" ht="12.75">
      <c r="E58331" s="135"/>
    </row>
    <row r="58335" ht="12.75">
      <c r="E58335" s="135"/>
    </row>
    <row r="58339" ht="12.75">
      <c r="E58339" s="135"/>
    </row>
    <row r="58343" ht="12.75">
      <c r="E58343" s="135"/>
    </row>
    <row r="58347" ht="12.75">
      <c r="E58347" s="135"/>
    </row>
    <row r="58351" ht="12.75">
      <c r="E58351" s="135"/>
    </row>
    <row r="58355" ht="12.75">
      <c r="E58355" s="135"/>
    </row>
    <row r="58359" ht="12.75">
      <c r="E58359" s="135"/>
    </row>
    <row r="58363" ht="12.75">
      <c r="E58363" s="135"/>
    </row>
    <row r="58367" ht="12.75">
      <c r="E58367" s="135"/>
    </row>
    <row r="58371" ht="12.75">
      <c r="E58371" s="135"/>
    </row>
    <row r="58375" ht="12.75">
      <c r="E58375" s="135"/>
    </row>
    <row r="58379" ht="12.75">
      <c r="E58379" s="135"/>
    </row>
    <row r="58383" ht="12.75">
      <c r="E58383" s="135"/>
    </row>
    <row r="58387" ht="12.75">
      <c r="E58387" s="135"/>
    </row>
    <row r="58391" ht="12.75">
      <c r="E58391" s="135"/>
    </row>
    <row r="58395" ht="12.75">
      <c r="E58395" s="135"/>
    </row>
    <row r="58399" ht="12.75">
      <c r="E58399" s="135"/>
    </row>
    <row r="58403" ht="12.75">
      <c r="E58403" s="135"/>
    </row>
    <row r="58407" ht="12.75">
      <c r="E58407" s="135"/>
    </row>
    <row r="58411" ht="12.75">
      <c r="E58411" s="135"/>
    </row>
    <row r="58415" ht="12.75">
      <c r="E58415" s="135"/>
    </row>
    <row r="58419" ht="12.75">
      <c r="E58419" s="135"/>
    </row>
    <row r="58423" ht="12.75">
      <c r="E58423" s="135"/>
    </row>
    <row r="58427" ht="12.75">
      <c r="E58427" s="135"/>
    </row>
    <row r="58431" ht="12.75">
      <c r="E58431" s="135"/>
    </row>
    <row r="58435" ht="12.75">
      <c r="E58435" s="135"/>
    </row>
    <row r="58439" ht="12.75">
      <c r="E58439" s="135"/>
    </row>
    <row r="58443" ht="12.75">
      <c r="E58443" s="135"/>
    </row>
    <row r="58447" ht="12.75">
      <c r="E58447" s="135"/>
    </row>
    <row r="58451" ht="12.75">
      <c r="E58451" s="135"/>
    </row>
    <row r="58455" ht="12.75">
      <c r="E58455" s="135"/>
    </row>
    <row r="58459" ht="12.75">
      <c r="E58459" s="135"/>
    </row>
    <row r="58463" ht="12.75">
      <c r="E58463" s="135"/>
    </row>
    <row r="58467" ht="12.75">
      <c r="E58467" s="135"/>
    </row>
    <row r="58471" ht="12.75">
      <c r="E58471" s="135"/>
    </row>
    <row r="58475" ht="12.75">
      <c r="E58475" s="135"/>
    </row>
    <row r="58479" ht="12.75">
      <c r="E58479" s="135"/>
    </row>
    <row r="58483" ht="12.75">
      <c r="E58483" s="135"/>
    </row>
    <row r="58487" ht="12.75">
      <c r="E58487" s="135"/>
    </row>
    <row r="58491" ht="12.75">
      <c r="E58491" s="135"/>
    </row>
    <row r="58495" ht="12.75">
      <c r="E58495" s="135"/>
    </row>
    <row r="58499" ht="12.75">
      <c r="E58499" s="135"/>
    </row>
    <row r="58503" ht="12.75">
      <c r="E58503" s="135"/>
    </row>
    <row r="58507" ht="12.75">
      <c r="E58507" s="135"/>
    </row>
    <row r="58511" ht="12.75">
      <c r="E58511" s="135"/>
    </row>
    <row r="58515" ht="12.75">
      <c r="E58515" s="135"/>
    </row>
    <row r="58519" ht="12.75">
      <c r="E58519" s="135"/>
    </row>
    <row r="58523" ht="12.75">
      <c r="E58523" s="135"/>
    </row>
    <row r="58527" ht="12.75">
      <c r="E58527" s="135"/>
    </row>
    <row r="58531" ht="12.75">
      <c r="E58531" s="135"/>
    </row>
    <row r="58535" ht="12.75">
      <c r="E58535" s="135"/>
    </row>
    <row r="58539" ht="12.75">
      <c r="E58539" s="135"/>
    </row>
    <row r="58543" ht="12.75">
      <c r="E58543" s="135"/>
    </row>
    <row r="58547" ht="12.75">
      <c r="E58547" s="135"/>
    </row>
    <row r="58551" ht="12.75">
      <c r="E58551" s="135"/>
    </row>
    <row r="58555" ht="12.75">
      <c r="E58555" s="135"/>
    </row>
    <row r="58559" ht="12.75">
      <c r="E58559" s="135"/>
    </row>
    <row r="58563" ht="12.75">
      <c r="E58563" s="135"/>
    </row>
    <row r="58567" ht="12.75">
      <c r="E58567" s="135"/>
    </row>
    <row r="58571" ht="12.75">
      <c r="E58571" s="135"/>
    </row>
    <row r="58575" ht="12.75">
      <c r="E58575" s="135"/>
    </row>
    <row r="58579" ht="12.75">
      <c r="E58579" s="135"/>
    </row>
    <row r="58583" ht="12.75">
      <c r="E58583" s="135"/>
    </row>
    <row r="58587" ht="12.75">
      <c r="E58587" s="135"/>
    </row>
    <row r="58591" ht="12.75">
      <c r="E58591" s="135"/>
    </row>
    <row r="58595" ht="12.75">
      <c r="E58595" s="135"/>
    </row>
    <row r="58599" ht="12.75">
      <c r="E58599" s="135"/>
    </row>
    <row r="58603" ht="12.75">
      <c r="E58603" s="135"/>
    </row>
    <row r="58607" ht="12.75">
      <c r="E58607" s="135"/>
    </row>
    <row r="58611" ht="12.75">
      <c r="E58611" s="135"/>
    </row>
    <row r="58615" ht="12.75">
      <c r="E58615" s="135"/>
    </row>
    <row r="58619" ht="12.75">
      <c r="E58619" s="135"/>
    </row>
    <row r="58623" ht="12.75">
      <c r="E58623" s="135"/>
    </row>
    <row r="58627" ht="12.75">
      <c r="E58627" s="135"/>
    </row>
    <row r="58631" ht="12.75">
      <c r="E58631" s="135"/>
    </row>
    <row r="58635" ht="12.75">
      <c r="E58635" s="135"/>
    </row>
    <row r="58639" ht="12.75">
      <c r="E58639" s="135"/>
    </row>
    <row r="58643" ht="12.75">
      <c r="E58643" s="135"/>
    </row>
    <row r="58647" ht="12.75">
      <c r="E58647" s="135"/>
    </row>
    <row r="58651" ht="12.75">
      <c r="E58651" s="135"/>
    </row>
    <row r="58655" ht="12.75">
      <c r="E58655" s="135"/>
    </row>
    <row r="58659" ht="12.75">
      <c r="E58659" s="135"/>
    </row>
    <row r="58663" ht="12.75">
      <c r="E58663" s="135"/>
    </row>
    <row r="58667" ht="12.75">
      <c r="E58667" s="135"/>
    </row>
    <row r="58671" ht="12.75">
      <c r="E58671" s="135"/>
    </row>
    <row r="58675" ht="12.75">
      <c r="E58675" s="135"/>
    </row>
    <row r="58679" ht="12.75">
      <c r="E58679" s="135"/>
    </row>
    <row r="58683" ht="12.75">
      <c r="E58683" s="135"/>
    </row>
    <row r="58687" ht="12.75">
      <c r="E58687" s="135"/>
    </row>
    <row r="58691" ht="12.75">
      <c r="E58691" s="135"/>
    </row>
    <row r="58695" ht="12.75">
      <c r="E58695" s="135"/>
    </row>
    <row r="58699" ht="12.75">
      <c r="E58699" s="135"/>
    </row>
    <row r="58703" ht="12.75">
      <c r="E58703" s="135"/>
    </row>
    <row r="58707" ht="12.75">
      <c r="E58707" s="135"/>
    </row>
    <row r="58711" ht="12.75">
      <c r="E58711" s="135"/>
    </row>
    <row r="58715" ht="12.75">
      <c r="E58715" s="135"/>
    </row>
    <row r="58719" ht="12.75">
      <c r="E58719" s="135"/>
    </row>
    <row r="58723" ht="12.75">
      <c r="E58723" s="135"/>
    </row>
    <row r="58727" ht="12.75">
      <c r="E58727" s="135"/>
    </row>
    <row r="58731" ht="12.75">
      <c r="E58731" s="135"/>
    </row>
    <row r="58735" ht="12.75">
      <c r="E58735" s="135"/>
    </row>
    <row r="58739" ht="12.75">
      <c r="E58739" s="135"/>
    </row>
    <row r="58743" ht="12.75">
      <c r="E58743" s="135"/>
    </row>
    <row r="58747" ht="12.75">
      <c r="E58747" s="135"/>
    </row>
    <row r="58751" ht="12.75">
      <c r="E58751" s="135"/>
    </row>
    <row r="58755" ht="12.75">
      <c r="E58755" s="135"/>
    </row>
    <row r="58759" ht="12.75">
      <c r="E58759" s="135"/>
    </row>
    <row r="58763" ht="12.75">
      <c r="E58763" s="135"/>
    </row>
    <row r="58767" ht="12.75">
      <c r="E58767" s="135"/>
    </row>
    <row r="58771" ht="12.75">
      <c r="E58771" s="135"/>
    </row>
    <row r="58775" ht="12.75">
      <c r="E58775" s="135"/>
    </row>
    <row r="58779" ht="12.75">
      <c r="E58779" s="135"/>
    </row>
    <row r="58783" ht="12.75">
      <c r="E58783" s="135"/>
    </row>
    <row r="58787" ht="12.75">
      <c r="E58787" s="135"/>
    </row>
    <row r="58791" ht="12.75">
      <c r="E58791" s="135"/>
    </row>
    <row r="58795" ht="12.75">
      <c r="E58795" s="135"/>
    </row>
    <row r="58799" ht="12.75">
      <c r="E58799" s="135"/>
    </row>
    <row r="58803" ht="12.75">
      <c r="E58803" s="135"/>
    </row>
    <row r="58807" ht="12.75">
      <c r="E58807" s="135"/>
    </row>
    <row r="58811" ht="12.75">
      <c r="E58811" s="135"/>
    </row>
    <row r="58815" ht="12.75">
      <c r="E58815" s="135"/>
    </row>
    <row r="58819" ht="12.75">
      <c r="E58819" s="135"/>
    </row>
    <row r="58823" ht="12.75">
      <c r="E58823" s="135"/>
    </row>
    <row r="58827" ht="12.75">
      <c r="E58827" s="135"/>
    </row>
    <row r="58831" ht="12.75">
      <c r="E58831" s="135"/>
    </row>
    <row r="58835" ht="12.75">
      <c r="E58835" s="135"/>
    </row>
    <row r="58839" ht="12.75">
      <c r="E58839" s="135"/>
    </row>
    <row r="58843" ht="12.75">
      <c r="E58843" s="135"/>
    </row>
    <row r="58847" ht="12.75">
      <c r="E58847" s="135"/>
    </row>
    <row r="58851" ht="12.75">
      <c r="E58851" s="135"/>
    </row>
    <row r="58855" ht="12.75">
      <c r="E58855" s="135"/>
    </row>
    <row r="58859" ht="12.75">
      <c r="E58859" s="135"/>
    </row>
    <row r="58863" ht="12.75">
      <c r="E58863" s="135"/>
    </row>
    <row r="58867" ht="12.75">
      <c r="E58867" s="135"/>
    </row>
    <row r="58871" ht="12.75">
      <c r="E58871" s="135"/>
    </row>
    <row r="58875" ht="12.75">
      <c r="E58875" s="135"/>
    </row>
    <row r="58879" ht="12.75">
      <c r="E58879" s="135"/>
    </row>
    <row r="58883" ht="12.75">
      <c r="E58883" s="135"/>
    </row>
    <row r="58887" ht="12.75">
      <c r="E58887" s="135"/>
    </row>
    <row r="58891" ht="12.75">
      <c r="E58891" s="135"/>
    </row>
    <row r="58895" ht="12.75">
      <c r="E58895" s="135"/>
    </row>
    <row r="58899" ht="12.75">
      <c r="E58899" s="135"/>
    </row>
    <row r="58903" ht="12.75">
      <c r="E58903" s="135"/>
    </row>
    <row r="58907" ht="12.75">
      <c r="E58907" s="135"/>
    </row>
    <row r="58911" ht="12.75">
      <c r="E58911" s="135"/>
    </row>
    <row r="58915" ht="12.75">
      <c r="E58915" s="135"/>
    </row>
    <row r="58919" ht="12.75">
      <c r="E58919" s="135"/>
    </row>
    <row r="58923" ht="12.75">
      <c r="E58923" s="135"/>
    </row>
    <row r="58927" ht="12.75">
      <c r="E58927" s="135"/>
    </row>
    <row r="58931" ht="12.75">
      <c r="E58931" s="135"/>
    </row>
    <row r="58935" ht="12.75">
      <c r="E58935" s="135"/>
    </row>
    <row r="58939" ht="12.75">
      <c r="E58939" s="135"/>
    </row>
    <row r="58943" ht="12.75">
      <c r="E58943" s="135"/>
    </row>
    <row r="58947" ht="12.75">
      <c r="E58947" s="135"/>
    </row>
    <row r="58951" ht="12.75">
      <c r="E58951" s="135"/>
    </row>
    <row r="58955" ht="12.75">
      <c r="E58955" s="135"/>
    </row>
    <row r="58959" ht="12.75">
      <c r="E58959" s="135"/>
    </row>
    <row r="58963" ht="12.75">
      <c r="E58963" s="135"/>
    </row>
    <row r="58967" ht="12.75">
      <c r="E58967" s="135"/>
    </row>
    <row r="58971" ht="12.75">
      <c r="E58971" s="135"/>
    </row>
    <row r="58975" ht="12.75">
      <c r="E58975" s="135"/>
    </row>
    <row r="58979" ht="12.75">
      <c r="E58979" s="135"/>
    </row>
    <row r="58983" ht="12.75">
      <c r="E58983" s="135"/>
    </row>
    <row r="58987" ht="12.75">
      <c r="E58987" s="135"/>
    </row>
    <row r="58991" ht="12.75">
      <c r="E58991" s="135"/>
    </row>
    <row r="58995" ht="12.75">
      <c r="E58995" s="135"/>
    </row>
    <row r="58999" ht="12.75">
      <c r="E58999" s="135"/>
    </row>
    <row r="59003" ht="12.75">
      <c r="E59003" s="135"/>
    </row>
    <row r="59007" ht="12.75">
      <c r="E59007" s="135"/>
    </row>
    <row r="59011" ht="12.75">
      <c r="E59011" s="135"/>
    </row>
    <row r="59015" ht="12.75">
      <c r="E59015" s="135"/>
    </row>
    <row r="59019" ht="12.75">
      <c r="E59019" s="135"/>
    </row>
    <row r="59023" ht="12.75">
      <c r="E59023" s="135"/>
    </row>
    <row r="59027" ht="12.75">
      <c r="E59027" s="135"/>
    </row>
    <row r="59031" ht="12.75">
      <c r="E59031" s="135"/>
    </row>
    <row r="59035" ht="12.75">
      <c r="E59035" s="135"/>
    </row>
    <row r="59039" ht="12.75">
      <c r="E59039" s="135"/>
    </row>
    <row r="59043" ht="12.75">
      <c r="E59043" s="135"/>
    </row>
    <row r="59047" ht="12.75">
      <c r="E59047" s="135"/>
    </row>
    <row r="59051" ht="12.75">
      <c r="E59051" s="135"/>
    </row>
    <row r="59055" ht="12.75">
      <c r="E59055" s="135"/>
    </row>
    <row r="59059" ht="12.75">
      <c r="E59059" s="135"/>
    </row>
    <row r="59063" ht="12.75">
      <c r="E59063" s="135"/>
    </row>
    <row r="59067" ht="12.75">
      <c r="E59067" s="135"/>
    </row>
    <row r="59071" ht="12.75">
      <c r="E59071" s="135"/>
    </row>
    <row r="59075" ht="12.75">
      <c r="E59075" s="135"/>
    </row>
    <row r="59079" ht="12.75">
      <c r="E59079" s="135"/>
    </row>
    <row r="59083" ht="12.75">
      <c r="E59083" s="135"/>
    </row>
    <row r="59087" ht="12.75">
      <c r="E59087" s="135"/>
    </row>
    <row r="59091" ht="12.75">
      <c r="E59091" s="135"/>
    </row>
    <row r="59095" ht="12.75">
      <c r="E59095" s="135"/>
    </row>
    <row r="59099" ht="12.75">
      <c r="E59099" s="135"/>
    </row>
    <row r="59103" ht="12.75">
      <c r="E59103" s="135"/>
    </row>
    <row r="59107" ht="12.75">
      <c r="E59107" s="135"/>
    </row>
    <row r="59111" ht="12.75">
      <c r="E59111" s="135"/>
    </row>
    <row r="59115" ht="12.75">
      <c r="E59115" s="135"/>
    </row>
    <row r="59119" ht="12.75">
      <c r="E59119" s="135"/>
    </row>
    <row r="59123" ht="12.75">
      <c r="E59123" s="135"/>
    </row>
    <row r="59127" ht="12.75">
      <c r="E59127" s="135"/>
    </row>
    <row r="59131" ht="12.75">
      <c r="E59131" s="135"/>
    </row>
    <row r="59135" ht="12.75">
      <c r="E59135" s="135"/>
    </row>
    <row r="59139" ht="12.75">
      <c r="E59139" s="135"/>
    </row>
    <row r="59143" ht="12.75">
      <c r="E59143" s="135"/>
    </row>
    <row r="59147" ht="12.75">
      <c r="E59147" s="135"/>
    </row>
    <row r="59151" ht="12.75">
      <c r="E59151" s="135"/>
    </row>
    <row r="59155" ht="12.75">
      <c r="E59155" s="135"/>
    </row>
    <row r="59159" ht="12.75">
      <c r="E59159" s="135"/>
    </row>
    <row r="59163" ht="12.75">
      <c r="E59163" s="135"/>
    </row>
    <row r="59167" ht="12.75">
      <c r="E59167" s="135"/>
    </row>
    <row r="59171" ht="12.75">
      <c r="E59171" s="135"/>
    </row>
    <row r="59175" ht="12.75">
      <c r="E59175" s="135"/>
    </row>
    <row r="59179" ht="12.75">
      <c r="E59179" s="135"/>
    </row>
    <row r="59183" ht="12.75">
      <c r="E59183" s="135"/>
    </row>
    <row r="59187" ht="12.75">
      <c r="E59187" s="135"/>
    </row>
    <row r="59191" ht="12.75">
      <c r="E59191" s="135"/>
    </row>
    <row r="59195" ht="12.75">
      <c r="E59195" s="135"/>
    </row>
    <row r="59199" ht="12.75">
      <c r="E59199" s="135"/>
    </row>
    <row r="59203" ht="12.75">
      <c r="E59203" s="135"/>
    </row>
    <row r="59207" ht="12.75">
      <c r="E59207" s="135"/>
    </row>
    <row r="59211" ht="12.75">
      <c r="E59211" s="135"/>
    </row>
    <row r="59215" ht="12.75">
      <c r="E59215" s="135"/>
    </row>
    <row r="59219" ht="12.75">
      <c r="E59219" s="135"/>
    </row>
    <row r="59223" ht="12.75">
      <c r="E59223" s="135"/>
    </row>
    <row r="59227" ht="12.75">
      <c r="E59227" s="135"/>
    </row>
    <row r="59231" ht="12.75">
      <c r="E59231" s="135"/>
    </row>
    <row r="59235" ht="12.75">
      <c r="E59235" s="135"/>
    </row>
    <row r="59239" ht="12.75">
      <c r="E59239" s="135"/>
    </row>
    <row r="59243" ht="12.75">
      <c r="E59243" s="135"/>
    </row>
    <row r="59247" ht="12.75">
      <c r="E59247" s="135"/>
    </row>
    <row r="59251" ht="12.75">
      <c r="E59251" s="135"/>
    </row>
    <row r="59255" ht="12.75">
      <c r="E59255" s="135"/>
    </row>
    <row r="59259" ht="12.75">
      <c r="E59259" s="135"/>
    </row>
    <row r="59263" ht="12.75">
      <c r="E59263" s="135"/>
    </row>
    <row r="59267" ht="12.75">
      <c r="E59267" s="135"/>
    </row>
    <row r="59271" ht="12.75">
      <c r="E59271" s="135"/>
    </row>
    <row r="59275" ht="12.75">
      <c r="E59275" s="135"/>
    </row>
    <row r="59279" ht="12.75">
      <c r="E59279" s="135"/>
    </row>
    <row r="59283" ht="12.75">
      <c r="E59283" s="135"/>
    </row>
    <row r="59287" ht="12.75">
      <c r="E59287" s="135"/>
    </row>
    <row r="59291" ht="12.75">
      <c r="E59291" s="135"/>
    </row>
    <row r="59295" ht="12.75">
      <c r="E59295" s="135"/>
    </row>
    <row r="59299" ht="12.75">
      <c r="E59299" s="135"/>
    </row>
    <row r="59303" ht="12.75">
      <c r="E59303" s="135"/>
    </row>
    <row r="59307" ht="12.75">
      <c r="E59307" s="135"/>
    </row>
    <row r="59311" ht="12.75">
      <c r="E59311" s="135"/>
    </row>
    <row r="59315" ht="12.75">
      <c r="E59315" s="135"/>
    </row>
    <row r="59319" ht="12.75">
      <c r="E59319" s="135"/>
    </row>
    <row r="59323" ht="12.75">
      <c r="E59323" s="135"/>
    </row>
    <row r="59327" ht="12.75">
      <c r="E59327" s="135"/>
    </row>
    <row r="59331" ht="12.75">
      <c r="E59331" s="135"/>
    </row>
    <row r="59335" ht="12.75">
      <c r="E59335" s="135"/>
    </row>
    <row r="59339" ht="12.75">
      <c r="E59339" s="135"/>
    </row>
    <row r="59343" ht="12.75">
      <c r="E59343" s="135"/>
    </row>
    <row r="59347" ht="12.75">
      <c r="E59347" s="135"/>
    </row>
    <row r="59351" ht="12.75">
      <c r="E59351" s="135"/>
    </row>
    <row r="59355" ht="12.75">
      <c r="E59355" s="135"/>
    </row>
    <row r="59359" ht="12.75">
      <c r="E59359" s="135"/>
    </row>
    <row r="59363" ht="12.75">
      <c r="E59363" s="135"/>
    </row>
    <row r="59367" ht="12.75">
      <c r="E59367" s="135"/>
    </row>
    <row r="59371" ht="12.75">
      <c r="E59371" s="135"/>
    </row>
    <row r="59375" ht="12.75">
      <c r="E59375" s="135"/>
    </row>
    <row r="59379" ht="12.75">
      <c r="E59379" s="135"/>
    </row>
    <row r="59383" ht="12.75">
      <c r="E59383" s="135"/>
    </row>
    <row r="59387" ht="12.75">
      <c r="E59387" s="135"/>
    </row>
    <row r="59391" ht="12.75">
      <c r="E59391" s="135"/>
    </row>
    <row r="59395" ht="12.75">
      <c r="E59395" s="135"/>
    </row>
    <row r="59399" ht="12.75">
      <c r="E59399" s="135"/>
    </row>
    <row r="59403" ht="12.75">
      <c r="E59403" s="135"/>
    </row>
    <row r="59407" ht="12.75">
      <c r="E59407" s="135"/>
    </row>
    <row r="59411" ht="12.75">
      <c r="E59411" s="135"/>
    </row>
    <row r="59415" ht="12.75">
      <c r="E59415" s="135"/>
    </row>
    <row r="59419" ht="12.75">
      <c r="E59419" s="135"/>
    </row>
    <row r="59423" ht="12.75">
      <c r="E59423" s="135"/>
    </row>
    <row r="59427" ht="12.75">
      <c r="E59427" s="135"/>
    </row>
    <row r="59431" ht="12.75">
      <c r="E59431" s="135"/>
    </row>
    <row r="59435" ht="12.75">
      <c r="E59435" s="135"/>
    </row>
    <row r="59439" ht="12.75">
      <c r="E59439" s="135"/>
    </row>
    <row r="59443" ht="12.75">
      <c r="E59443" s="135"/>
    </row>
    <row r="59447" ht="12.75">
      <c r="E59447" s="135"/>
    </row>
    <row r="59451" ht="12.75">
      <c r="E59451" s="135"/>
    </row>
    <row r="59455" ht="12.75">
      <c r="E59455" s="135"/>
    </row>
    <row r="59459" ht="12.75">
      <c r="E59459" s="135"/>
    </row>
    <row r="59463" ht="12.75">
      <c r="E59463" s="135"/>
    </row>
    <row r="59467" ht="12.75">
      <c r="E59467" s="135"/>
    </row>
    <row r="59471" ht="12.75">
      <c r="E59471" s="135"/>
    </row>
    <row r="59475" ht="12.75">
      <c r="E59475" s="135"/>
    </row>
    <row r="59479" ht="12.75">
      <c r="E59479" s="135"/>
    </row>
    <row r="59483" ht="12.75">
      <c r="E59483" s="135"/>
    </row>
    <row r="59487" ht="12.75">
      <c r="E59487" s="135"/>
    </row>
    <row r="59491" ht="12.75">
      <c r="E59491" s="135"/>
    </row>
    <row r="59495" ht="12.75">
      <c r="E59495" s="135"/>
    </row>
    <row r="59499" ht="12.75">
      <c r="E59499" s="135"/>
    </row>
    <row r="59503" ht="12.75">
      <c r="E59503" s="135"/>
    </row>
    <row r="59507" ht="12.75">
      <c r="E59507" s="135"/>
    </row>
    <row r="59511" ht="12.75">
      <c r="E59511" s="135"/>
    </row>
    <row r="59515" ht="12.75">
      <c r="E59515" s="135"/>
    </row>
    <row r="59519" ht="12.75">
      <c r="E59519" s="135"/>
    </row>
    <row r="59523" ht="12.75">
      <c r="E59523" s="135"/>
    </row>
    <row r="59527" ht="12.75">
      <c r="E59527" s="135"/>
    </row>
    <row r="59531" ht="12.75">
      <c r="E59531" s="135"/>
    </row>
    <row r="59535" ht="12.75">
      <c r="E59535" s="135"/>
    </row>
    <row r="59539" ht="12.75">
      <c r="E59539" s="135"/>
    </row>
    <row r="59543" ht="12.75">
      <c r="E59543" s="135"/>
    </row>
    <row r="59547" ht="12.75">
      <c r="E59547" s="135"/>
    </row>
    <row r="59551" ht="12.75">
      <c r="E59551" s="135"/>
    </row>
    <row r="59555" ht="12.75">
      <c r="E59555" s="135"/>
    </row>
    <row r="59559" ht="12.75">
      <c r="E59559" s="135"/>
    </row>
    <row r="59563" ht="12.75">
      <c r="E59563" s="135"/>
    </row>
    <row r="59567" ht="12.75">
      <c r="E59567" s="135"/>
    </row>
    <row r="59571" ht="12.75">
      <c r="E59571" s="135"/>
    </row>
    <row r="59575" ht="12.75">
      <c r="E59575" s="135"/>
    </row>
    <row r="59579" ht="12.75">
      <c r="E59579" s="135"/>
    </row>
    <row r="59583" ht="12.75">
      <c r="E59583" s="135"/>
    </row>
    <row r="59587" ht="12.75">
      <c r="E59587" s="135"/>
    </row>
    <row r="59591" ht="12.75">
      <c r="E59591" s="135"/>
    </row>
    <row r="59595" ht="12.75">
      <c r="E59595" s="135"/>
    </row>
    <row r="59599" ht="12.75">
      <c r="E59599" s="135"/>
    </row>
    <row r="59603" ht="12.75">
      <c r="E59603" s="135"/>
    </row>
    <row r="59607" ht="12.75">
      <c r="E59607" s="135"/>
    </row>
    <row r="59611" ht="12.75">
      <c r="E59611" s="135"/>
    </row>
    <row r="59615" ht="12.75">
      <c r="E59615" s="135"/>
    </row>
    <row r="59619" ht="12.75">
      <c r="E59619" s="135"/>
    </row>
    <row r="59623" ht="12.75">
      <c r="E59623" s="135"/>
    </row>
    <row r="59627" ht="12.75">
      <c r="E59627" s="135"/>
    </row>
    <row r="59631" ht="12.75">
      <c r="E59631" s="135"/>
    </row>
    <row r="59635" ht="12.75">
      <c r="E59635" s="135"/>
    </row>
    <row r="59639" ht="12.75">
      <c r="E59639" s="135"/>
    </row>
    <row r="59643" ht="12.75">
      <c r="E59643" s="135"/>
    </row>
    <row r="59647" ht="12.75">
      <c r="E59647" s="135"/>
    </row>
    <row r="59651" ht="12.75">
      <c r="E59651" s="135"/>
    </row>
    <row r="59655" ht="12.75">
      <c r="E59655" s="135"/>
    </row>
    <row r="59659" ht="12.75">
      <c r="E59659" s="135"/>
    </row>
    <row r="59663" ht="12.75">
      <c r="E59663" s="135"/>
    </row>
    <row r="59667" ht="12.75">
      <c r="E59667" s="135"/>
    </row>
    <row r="59671" ht="12.75">
      <c r="E59671" s="135"/>
    </row>
    <row r="59675" ht="12.75">
      <c r="E59675" s="135"/>
    </row>
    <row r="59679" ht="12.75">
      <c r="E59679" s="135"/>
    </row>
    <row r="59683" ht="12.75">
      <c r="E59683" s="135"/>
    </row>
    <row r="59687" ht="12.75">
      <c r="E59687" s="135"/>
    </row>
    <row r="59691" ht="12.75">
      <c r="E59691" s="135"/>
    </row>
    <row r="59695" ht="12.75">
      <c r="E59695" s="135"/>
    </row>
    <row r="59699" ht="12.75">
      <c r="E59699" s="135"/>
    </row>
    <row r="59703" ht="12.75">
      <c r="E59703" s="135"/>
    </row>
    <row r="59707" ht="12.75">
      <c r="E59707" s="135"/>
    </row>
    <row r="59711" ht="12.75">
      <c r="E59711" s="135"/>
    </row>
    <row r="59715" ht="12.75">
      <c r="E59715" s="135"/>
    </row>
    <row r="59719" ht="12.75">
      <c r="E59719" s="135"/>
    </row>
    <row r="59723" ht="12.75">
      <c r="E59723" s="135"/>
    </row>
    <row r="59727" ht="12.75">
      <c r="E59727" s="135"/>
    </row>
    <row r="59731" ht="12.75">
      <c r="E59731" s="135"/>
    </row>
    <row r="59735" ht="12.75">
      <c r="E59735" s="135"/>
    </row>
    <row r="59739" ht="12.75">
      <c r="E59739" s="135"/>
    </row>
    <row r="59743" ht="12.75">
      <c r="E59743" s="135"/>
    </row>
    <row r="59747" ht="12.75">
      <c r="E59747" s="135"/>
    </row>
    <row r="59751" ht="12.75">
      <c r="E59751" s="135"/>
    </row>
    <row r="59755" ht="12.75">
      <c r="E59755" s="135"/>
    </row>
    <row r="59759" ht="12.75">
      <c r="E59759" s="135"/>
    </row>
    <row r="59763" ht="12.75">
      <c r="E59763" s="135"/>
    </row>
    <row r="59767" ht="12.75">
      <c r="E59767" s="135"/>
    </row>
    <row r="59771" ht="12.75">
      <c r="E59771" s="135"/>
    </row>
    <row r="59775" ht="12.75">
      <c r="E59775" s="135"/>
    </row>
    <row r="59779" ht="12.75">
      <c r="E59779" s="135"/>
    </row>
    <row r="59783" ht="12.75">
      <c r="E59783" s="135"/>
    </row>
    <row r="59787" ht="12.75">
      <c r="E59787" s="135"/>
    </row>
    <row r="59791" ht="12.75">
      <c r="E59791" s="135"/>
    </row>
    <row r="59795" ht="12.75">
      <c r="E59795" s="135"/>
    </row>
    <row r="59799" ht="12.75">
      <c r="E59799" s="135"/>
    </row>
    <row r="59803" ht="12.75">
      <c r="E59803" s="135"/>
    </row>
    <row r="59807" ht="12.75">
      <c r="E59807" s="135"/>
    </row>
    <row r="59811" ht="12.75">
      <c r="E59811" s="135"/>
    </row>
    <row r="59815" ht="12.75">
      <c r="E59815" s="135"/>
    </row>
    <row r="59819" ht="12.75">
      <c r="E59819" s="135"/>
    </row>
    <row r="59823" ht="12.75">
      <c r="E59823" s="135"/>
    </row>
    <row r="59827" ht="12.75">
      <c r="E59827" s="135"/>
    </row>
    <row r="59831" ht="12.75">
      <c r="E59831" s="135"/>
    </row>
    <row r="59835" ht="12.75">
      <c r="E59835" s="135"/>
    </row>
    <row r="59839" ht="12.75">
      <c r="E59839" s="135"/>
    </row>
    <row r="59843" ht="12.75">
      <c r="E59843" s="135"/>
    </row>
    <row r="59847" ht="12.75">
      <c r="E59847" s="135"/>
    </row>
    <row r="59851" ht="12.75">
      <c r="E59851" s="135"/>
    </row>
    <row r="59855" ht="12.75">
      <c r="E59855" s="135"/>
    </row>
    <row r="59859" ht="12.75">
      <c r="E59859" s="135"/>
    </row>
    <row r="59863" ht="12.75">
      <c r="E59863" s="135"/>
    </row>
    <row r="59867" ht="12.75">
      <c r="E59867" s="135"/>
    </row>
    <row r="59871" ht="12.75">
      <c r="E59871" s="135"/>
    </row>
    <row r="59875" ht="12.75">
      <c r="E59875" s="135"/>
    </row>
    <row r="59879" ht="12.75">
      <c r="E59879" s="135"/>
    </row>
    <row r="59883" ht="12.75">
      <c r="E59883" s="135"/>
    </row>
    <row r="59887" ht="12.75">
      <c r="E59887" s="135"/>
    </row>
    <row r="59891" ht="12.75">
      <c r="E59891" s="135"/>
    </row>
    <row r="59895" ht="12.75">
      <c r="E59895" s="135"/>
    </row>
    <row r="59899" ht="12.75">
      <c r="E59899" s="135"/>
    </row>
    <row r="59903" ht="12.75">
      <c r="E59903" s="135"/>
    </row>
    <row r="59907" ht="12.75">
      <c r="E59907" s="135"/>
    </row>
    <row r="59911" ht="12.75">
      <c r="E59911" s="135"/>
    </row>
    <row r="59915" ht="12.75">
      <c r="E59915" s="135"/>
    </row>
    <row r="59919" ht="12.75">
      <c r="E59919" s="135"/>
    </row>
    <row r="59923" ht="12.75">
      <c r="E59923" s="135"/>
    </row>
    <row r="59927" ht="12.75">
      <c r="E59927" s="135"/>
    </row>
    <row r="59931" ht="12.75">
      <c r="E59931" s="135"/>
    </row>
    <row r="59935" ht="12.75">
      <c r="E59935" s="135"/>
    </row>
    <row r="59939" ht="12.75">
      <c r="E59939" s="135"/>
    </row>
    <row r="59943" ht="12.75">
      <c r="E59943" s="135"/>
    </row>
    <row r="59947" ht="12.75">
      <c r="E59947" s="135"/>
    </row>
    <row r="59951" ht="12.75">
      <c r="E59951" s="135"/>
    </row>
    <row r="59955" ht="12.75">
      <c r="E59955" s="135"/>
    </row>
    <row r="59959" ht="12.75">
      <c r="E59959" s="135"/>
    </row>
    <row r="59963" ht="12.75">
      <c r="E59963" s="135"/>
    </row>
    <row r="59967" ht="12.75">
      <c r="E59967" s="135"/>
    </row>
    <row r="59971" ht="12.75">
      <c r="E59971" s="135"/>
    </row>
    <row r="59975" ht="12.75">
      <c r="E59975" s="135"/>
    </row>
    <row r="59979" ht="12.75">
      <c r="E59979" s="135"/>
    </row>
    <row r="59983" ht="12.75">
      <c r="E59983" s="135"/>
    </row>
    <row r="59987" ht="12.75">
      <c r="E59987" s="135"/>
    </row>
    <row r="59991" ht="12.75">
      <c r="E59991" s="135"/>
    </row>
    <row r="59995" ht="12.75">
      <c r="E59995" s="135"/>
    </row>
    <row r="59999" ht="12.75">
      <c r="E59999" s="135"/>
    </row>
    <row r="60003" ht="12.75">
      <c r="E60003" s="135"/>
    </row>
    <row r="60007" ht="12.75">
      <c r="E60007" s="135"/>
    </row>
    <row r="60011" ht="12.75">
      <c r="E60011" s="135"/>
    </row>
    <row r="60015" ht="12.75">
      <c r="E60015" s="135"/>
    </row>
    <row r="60019" ht="12.75">
      <c r="E60019" s="135"/>
    </row>
    <row r="60023" ht="12.75">
      <c r="E60023" s="135"/>
    </row>
    <row r="60027" ht="12.75">
      <c r="E60027" s="135"/>
    </row>
    <row r="60031" ht="12.75">
      <c r="E60031" s="135"/>
    </row>
    <row r="60035" ht="12.75">
      <c r="E60035" s="135"/>
    </row>
    <row r="60039" ht="12.75">
      <c r="E60039" s="135"/>
    </row>
    <row r="60043" ht="12.75">
      <c r="E60043" s="135"/>
    </row>
    <row r="60047" ht="12.75">
      <c r="E60047" s="135"/>
    </row>
    <row r="60051" ht="12.75">
      <c r="E60051" s="135"/>
    </row>
    <row r="60055" ht="12.75">
      <c r="E60055" s="135"/>
    </row>
    <row r="60059" ht="12.75">
      <c r="E60059" s="135"/>
    </row>
    <row r="60063" ht="12.75">
      <c r="E60063" s="135"/>
    </row>
    <row r="60067" ht="12.75">
      <c r="E60067" s="135"/>
    </row>
    <row r="60071" ht="12.75">
      <c r="E60071" s="135"/>
    </row>
    <row r="60075" ht="12.75">
      <c r="E60075" s="135"/>
    </row>
    <row r="60079" ht="12.75">
      <c r="E60079" s="135"/>
    </row>
    <row r="60083" ht="12.75">
      <c r="E60083" s="135"/>
    </row>
    <row r="60087" ht="12.75">
      <c r="E60087" s="135"/>
    </row>
    <row r="60091" ht="12.75">
      <c r="E60091" s="135"/>
    </row>
    <row r="60095" ht="12.75">
      <c r="E60095" s="135"/>
    </row>
    <row r="60099" ht="12.75">
      <c r="E60099" s="135"/>
    </row>
    <row r="60103" ht="12.75">
      <c r="E60103" s="135"/>
    </row>
    <row r="60107" ht="12.75">
      <c r="E60107" s="135"/>
    </row>
    <row r="60111" ht="12.75">
      <c r="E60111" s="135"/>
    </row>
    <row r="60115" ht="12.75">
      <c r="E60115" s="135"/>
    </row>
    <row r="60119" ht="12.75">
      <c r="E60119" s="135"/>
    </row>
    <row r="60123" ht="12.75">
      <c r="E60123" s="135"/>
    </row>
    <row r="60127" ht="12.75">
      <c r="E60127" s="135"/>
    </row>
    <row r="60131" ht="12.75">
      <c r="E60131" s="135"/>
    </row>
    <row r="60135" ht="12.75">
      <c r="E60135" s="135"/>
    </row>
    <row r="60139" ht="12.75">
      <c r="E60139" s="135"/>
    </row>
    <row r="60143" ht="12.75">
      <c r="E60143" s="135"/>
    </row>
    <row r="60147" ht="12.75">
      <c r="E60147" s="135"/>
    </row>
    <row r="60151" ht="12.75">
      <c r="E60151" s="135"/>
    </row>
    <row r="60155" ht="12.75">
      <c r="E60155" s="135"/>
    </row>
    <row r="60159" ht="12.75">
      <c r="E60159" s="135"/>
    </row>
    <row r="60163" ht="12.75">
      <c r="E60163" s="135"/>
    </row>
    <row r="60167" ht="12.75">
      <c r="E60167" s="135"/>
    </row>
    <row r="60171" ht="12.75">
      <c r="E60171" s="135"/>
    </row>
    <row r="60175" ht="12.75">
      <c r="E60175" s="135"/>
    </row>
    <row r="60179" ht="12.75">
      <c r="E60179" s="135"/>
    </row>
    <row r="60183" ht="12.75">
      <c r="E60183" s="135"/>
    </row>
    <row r="60187" ht="12.75">
      <c r="E60187" s="135"/>
    </row>
    <row r="60191" ht="12.75">
      <c r="E60191" s="135"/>
    </row>
    <row r="60195" ht="12.75">
      <c r="E60195" s="135"/>
    </row>
    <row r="60199" ht="12.75">
      <c r="E60199" s="135"/>
    </row>
    <row r="60203" ht="12.75">
      <c r="E60203" s="135"/>
    </row>
    <row r="60207" ht="12.75">
      <c r="E60207" s="135"/>
    </row>
    <row r="60211" ht="12.75">
      <c r="E60211" s="135"/>
    </row>
    <row r="60215" ht="12.75">
      <c r="E60215" s="135"/>
    </row>
    <row r="60219" ht="12.75">
      <c r="E60219" s="135"/>
    </row>
    <row r="60223" ht="12.75">
      <c r="E60223" s="135"/>
    </row>
    <row r="60227" ht="12.75">
      <c r="E60227" s="135"/>
    </row>
    <row r="60231" ht="12.75">
      <c r="E60231" s="135"/>
    </row>
    <row r="60235" ht="12.75">
      <c r="E60235" s="135"/>
    </row>
    <row r="60239" ht="12.75">
      <c r="E60239" s="135"/>
    </row>
    <row r="60243" ht="12.75">
      <c r="E60243" s="135"/>
    </row>
    <row r="60247" ht="12.75">
      <c r="E60247" s="135"/>
    </row>
    <row r="60251" ht="12.75">
      <c r="E60251" s="135"/>
    </row>
    <row r="60255" ht="12.75">
      <c r="E60255" s="135"/>
    </row>
    <row r="60259" ht="12.75">
      <c r="E60259" s="135"/>
    </row>
    <row r="60263" ht="12.75">
      <c r="E60263" s="135"/>
    </row>
    <row r="60267" ht="12.75">
      <c r="E60267" s="135"/>
    </row>
    <row r="60271" ht="12.75">
      <c r="E60271" s="135"/>
    </row>
    <row r="60275" ht="12.75">
      <c r="E60275" s="135"/>
    </row>
    <row r="60279" ht="12.75">
      <c r="E60279" s="135"/>
    </row>
    <row r="60283" ht="12.75">
      <c r="E60283" s="135"/>
    </row>
    <row r="60287" ht="12.75">
      <c r="E60287" s="135"/>
    </row>
    <row r="60291" ht="12.75">
      <c r="E60291" s="135"/>
    </row>
    <row r="60295" ht="12.75">
      <c r="E60295" s="135"/>
    </row>
    <row r="60299" ht="12.75">
      <c r="E60299" s="135"/>
    </row>
    <row r="60303" ht="12.75">
      <c r="E60303" s="135"/>
    </row>
    <row r="60307" ht="12.75">
      <c r="E60307" s="135"/>
    </row>
    <row r="60311" ht="12.75">
      <c r="E60311" s="135"/>
    </row>
    <row r="60315" ht="12.75">
      <c r="E60315" s="135"/>
    </row>
    <row r="60319" ht="12.75">
      <c r="E60319" s="135"/>
    </row>
    <row r="60323" ht="12.75">
      <c r="E60323" s="135"/>
    </row>
    <row r="60327" ht="12.75">
      <c r="E60327" s="135"/>
    </row>
    <row r="60331" ht="12.75">
      <c r="E60331" s="135"/>
    </row>
    <row r="60335" ht="12.75">
      <c r="E60335" s="135"/>
    </row>
    <row r="60339" ht="12.75">
      <c r="E60339" s="135"/>
    </row>
    <row r="60343" ht="12.75">
      <c r="E60343" s="135"/>
    </row>
    <row r="60347" ht="12.75">
      <c r="E60347" s="135"/>
    </row>
    <row r="60351" ht="12.75">
      <c r="E60351" s="135"/>
    </row>
    <row r="60355" ht="12.75">
      <c r="E60355" s="135"/>
    </row>
    <row r="60359" ht="12.75">
      <c r="E60359" s="135"/>
    </row>
    <row r="60363" ht="12.75">
      <c r="E60363" s="135"/>
    </row>
    <row r="60367" ht="12.75">
      <c r="E60367" s="135"/>
    </row>
    <row r="60371" ht="12.75">
      <c r="E60371" s="135"/>
    </row>
    <row r="60375" ht="12.75">
      <c r="E60375" s="135"/>
    </row>
    <row r="60379" ht="12.75">
      <c r="E60379" s="135"/>
    </row>
    <row r="60383" ht="12.75">
      <c r="E60383" s="135"/>
    </row>
    <row r="60387" ht="12.75">
      <c r="E60387" s="135"/>
    </row>
    <row r="60391" ht="12.75">
      <c r="E60391" s="135"/>
    </row>
    <row r="60395" ht="12.75">
      <c r="E60395" s="135"/>
    </row>
    <row r="60399" ht="12.75">
      <c r="E60399" s="135"/>
    </row>
    <row r="60403" ht="12.75">
      <c r="E60403" s="135"/>
    </row>
    <row r="60407" ht="12.75">
      <c r="E60407" s="135"/>
    </row>
    <row r="60411" ht="12.75">
      <c r="E60411" s="135"/>
    </row>
    <row r="60415" ht="12.75">
      <c r="E60415" s="135"/>
    </row>
    <row r="60419" ht="12.75">
      <c r="E60419" s="135"/>
    </row>
    <row r="60423" ht="12.75">
      <c r="E60423" s="135"/>
    </row>
    <row r="60427" ht="12.75">
      <c r="E60427" s="135"/>
    </row>
    <row r="60431" ht="12.75">
      <c r="E60431" s="135"/>
    </row>
    <row r="60435" ht="12.75">
      <c r="E60435" s="135"/>
    </row>
    <row r="60439" ht="12.75">
      <c r="E60439" s="135"/>
    </row>
    <row r="60443" ht="12.75">
      <c r="E60443" s="135"/>
    </row>
    <row r="60447" ht="12.75">
      <c r="E60447" s="135"/>
    </row>
    <row r="60451" ht="12.75">
      <c r="E60451" s="135"/>
    </row>
    <row r="60455" ht="12.75">
      <c r="E60455" s="135"/>
    </row>
    <row r="60459" ht="12.75">
      <c r="E60459" s="135"/>
    </row>
    <row r="60463" ht="12.75">
      <c r="E60463" s="135"/>
    </row>
    <row r="60467" ht="12.75">
      <c r="E60467" s="135"/>
    </row>
    <row r="60471" ht="12.75">
      <c r="E60471" s="135"/>
    </row>
    <row r="60475" ht="12.75">
      <c r="E60475" s="135"/>
    </row>
    <row r="60479" ht="12.75">
      <c r="E60479" s="135"/>
    </row>
    <row r="60483" ht="12.75">
      <c r="E60483" s="135"/>
    </row>
    <row r="60487" ht="12.75">
      <c r="E60487" s="135"/>
    </row>
    <row r="60491" ht="12.75">
      <c r="E60491" s="135"/>
    </row>
    <row r="60495" ht="12.75">
      <c r="E60495" s="135"/>
    </row>
    <row r="60499" ht="12.75">
      <c r="E60499" s="135"/>
    </row>
    <row r="60503" ht="12.75">
      <c r="E60503" s="135"/>
    </row>
    <row r="60507" ht="12.75">
      <c r="E60507" s="135"/>
    </row>
    <row r="60511" ht="12.75">
      <c r="E60511" s="135"/>
    </row>
    <row r="60515" ht="12.75">
      <c r="E60515" s="135"/>
    </row>
    <row r="60519" ht="12.75">
      <c r="E60519" s="135"/>
    </row>
    <row r="60523" ht="12.75">
      <c r="E60523" s="135"/>
    </row>
    <row r="60527" ht="12.75">
      <c r="E60527" s="135"/>
    </row>
    <row r="60531" ht="12.75">
      <c r="E60531" s="135"/>
    </row>
    <row r="60535" ht="12.75">
      <c r="E60535" s="135"/>
    </row>
    <row r="60539" ht="12.75">
      <c r="E60539" s="135"/>
    </row>
    <row r="60543" ht="12.75">
      <c r="E60543" s="135"/>
    </row>
    <row r="60547" ht="12.75">
      <c r="E60547" s="135"/>
    </row>
    <row r="60551" ht="12.75">
      <c r="E60551" s="135"/>
    </row>
    <row r="60555" ht="12.75">
      <c r="E60555" s="135"/>
    </row>
    <row r="60559" ht="12.75">
      <c r="E60559" s="135"/>
    </row>
    <row r="60563" ht="12.75">
      <c r="E60563" s="135"/>
    </row>
    <row r="60567" ht="12.75">
      <c r="E60567" s="135"/>
    </row>
    <row r="60571" ht="12.75">
      <c r="E60571" s="135"/>
    </row>
    <row r="60575" ht="12.75">
      <c r="E60575" s="135"/>
    </row>
    <row r="60579" ht="12.75">
      <c r="E60579" s="135"/>
    </row>
    <row r="60583" ht="12.75">
      <c r="E60583" s="135"/>
    </row>
    <row r="60587" ht="12.75">
      <c r="E60587" s="135"/>
    </row>
    <row r="60591" ht="12.75">
      <c r="E60591" s="135"/>
    </row>
    <row r="60595" ht="12.75">
      <c r="E60595" s="135"/>
    </row>
    <row r="60599" ht="12.75">
      <c r="E60599" s="135"/>
    </row>
    <row r="60603" ht="12.75">
      <c r="E60603" s="135"/>
    </row>
    <row r="60607" ht="12.75">
      <c r="E60607" s="135"/>
    </row>
    <row r="60611" ht="12.75">
      <c r="E60611" s="135"/>
    </row>
    <row r="60615" ht="12.75">
      <c r="E60615" s="135"/>
    </row>
    <row r="60619" ht="12.75">
      <c r="E60619" s="135"/>
    </row>
    <row r="60623" ht="12.75">
      <c r="E60623" s="135"/>
    </row>
    <row r="60627" ht="12.75">
      <c r="E60627" s="135"/>
    </row>
    <row r="60631" ht="12.75">
      <c r="E60631" s="135"/>
    </row>
    <row r="60635" ht="12.75">
      <c r="E60635" s="135"/>
    </row>
    <row r="60639" ht="12.75">
      <c r="E60639" s="135"/>
    </row>
    <row r="60643" ht="12.75">
      <c r="E60643" s="135"/>
    </row>
    <row r="60647" ht="12.75">
      <c r="E60647" s="135"/>
    </row>
    <row r="60651" ht="12.75">
      <c r="E60651" s="135"/>
    </row>
    <row r="60655" ht="12.75">
      <c r="E60655" s="135"/>
    </row>
    <row r="60659" ht="12.75">
      <c r="E60659" s="135"/>
    </row>
    <row r="60663" ht="12.75">
      <c r="E60663" s="135"/>
    </row>
    <row r="60667" ht="12.75">
      <c r="E60667" s="135"/>
    </row>
    <row r="60671" ht="12.75">
      <c r="E60671" s="135"/>
    </row>
    <row r="60675" ht="12.75">
      <c r="E60675" s="135"/>
    </row>
    <row r="60679" ht="12.75">
      <c r="E60679" s="135"/>
    </row>
    <row r="60683" ht="12.75">
      <c r="E60683" s="135"/>
    </row>
    <row r="60687" ht="12.75">
      <c r="E60687" s="135"/>
    </row>
    <row r="60691" ht="12.75">
      <c r="E60691" s="135"/>
    </row>
    <row r="60695" ht="12.75">
      <c r="E60695" s="135"/>
    </row>
    <row r="60699" ht="12.75">
      <c r="E60699" s="135"/>
    </row>
    <row r="60703" ht="12.75">
      <c r="E60703" s="135"/>
    </row>
    <row r="60707" ht="12.75">
      <c r="E60707" s="135"/>
    </row>
    <row r="60711" ht="12.75">
      <c r="E60711" s="135"/>
    </row>
    <row r="60715" ht="12.75">
      <c r="E60715" s="135"/>
    </row>
    <row r="60719" ht="12.75">
      <c r="E60719" s="135"/>
    </row>
    <row r="60723" ht="12.75">
      <c r="E60723" s="135"/>
    </row>
    <row r="60727" ht="12.75">
      <c r="E60727" s="135"/>
    </row>
    <row r="60731" ht="12.75">
      <c r="E60731" s="135"/>
    </row>
    <row r="60735" ht="12.75">
      <c r="E60735" s="135"/>
    </row>
    <row r="60739" ht="12.75">
      <c r="E60739" s="135"/>
    </row>
    <row r="60743" ht="12.75">
      <c r="E60743" s="135"/>
    </row>
    <row r="60747" ht="12.75">
      <c r="E60747" s="135"/>
    </row>
    <row r="60751" ht="12.75">
      <c r="E60751" s="135"/>
    </row>
    <row r="60755" ht="12.75">
      <c r="E60755" s="135"/>
    </row>
    <row r="60759" ht="12.75">
      <c r="E60759" s="135"/>
    </row>
    <row r="60763" ht="12.75">
      <c r="E60763" s="135"/>
    </row>
    <row r="60767" ht="12.75">
      <c r="E60767" s="135"/>
    </row>
    <row r="60771" ht="12.75">
      <c r="E60771" s="135"/>
    </row>
    <row r="60775" ht="12.75">
      <c r="E60775" s="135"/>
    </row>
    <row r="60779" ht="12.75">
      <c r="E60779" s="135"/>
    </row>
    <row r="60783" ht="12.75">
      <c r="E60783" s="135"/>
    </row>
    <row r="60787" ht="12.75">
      <c r="E60787" s="135"/>
    </row>
    <row r="60791" ht="12.75">
      <c r="E60791" s="135"/>
    </row>
    <row r="60795" ht="12.75">
      <c r="E60795" s="135"/>
    </row>
    <row r="60799" ht="12.75">
      <c r="E60799" s="135"/>
    </row>
    <row r="60803" ht="12.75">
      <c r="E60803" s="135"/>
    </row>
    <row r="60807" ht="12.75">
      <c r="E60807" s="135"/>
    </row>
    <row r="60811" ht="12.75">
      <c r="E60811" s="135"/>
    </row>
    <row r="60815" ht="12.75">
      <c r="E60815" s="135"/>
    </row>
    <row r="60819" ht="12.75">
      <c r="E60819" s="135"/>
    </row>
    <row r="60823" ht="12.75">
      <c r="E60823" s="135"/>
    </row>
    <row r="60827" ht="12.75">
      <c r="E60827" s="135"/>
    </row>
    <row r="60831" ht="12.75">
      <c r="E60831" s="135"/>
    </row>
    <row r="60835" ht="12.75">
      <c r="E60835" s="135"/>
    </row>
    <row r="60839" ht="12.75">
      <c r="E60839" s="135"/>
    </row>
    <row r="60843" ht="12.75">
      <c r="E60843" s="135"/>
    </row>
    <row r="60847" ht="12.75">
      <c r="E60847" s="135"/>
    </row>
    <row r="60851" ht="12.75">
      <c r="E60851" s="135"/>
    </row>
    <row r="60855" ht="12.75">
      <c r="E60855" s="135"/>
    </row>
    <row r="60859" ht="12.75">
      <c r="E60859" s="135"/>
    </row>
    <row r="60863" ht="12.75">
      <c r="E60863" s="135"/>
    </row>
    <row r="60867" ht="12.75">
      <c r="E60867" s="135"/>
    </row>
    <row r="60871" ht="12.75">
      <c r="E60871" s="135"/>
    </row>
    <row r="60875" ht="12.75">
      <c r="E60875" s="135"/>
    </row>
    <row r="60879" ht="12.75">
      <c r="E60879" s="135"/>
    </row>
    <row r="60883" ht="12.75">
      <c r="E60883" s="135"/>
    </row>
    <row r="60887" ht="12.75">
      <c r="E60887" s="135"/>
    </row>
    <row r="60891" ht="12.75">
      <c r="E60891" s="135"/>
    </row>
    <row r="60895" ht="12.75">
      <c r="E60895" s="135"/>
    </row>
    <row r="60899" ht="12.75">
      <c r="E60899" s="135"/>
    </row>
    <row r="60903" ht="12.75">
      <c r="E60903" s="135"/>
    </row>
    <row r="60907" ht="12.75">
      <c r="E60907" s="135"/>
    </row>
    <row r="60911" ht="12.75">
      <c r="E60911" s="135"/>
    </row>
    <row r="60915" ht="12.75">
      <c r="E60915" s="135"/>
    </row>
    <row r="60919" ht="12.75">
      <c r="E60919" s="135"/>
    </row>
    <row r="60923" ht="12.75">
      <c r="E60923" s="135"/>
    </row>
    <row r="60927" ht="12.75">
      <c r="E60927" s="135"/>
    </row>
    <row r="60931" ht="12.75">
      <c r="E60931" s="135"/>
    </row>
    <row r="60935" ht="12.75">
      <c r="E60935" s="135"/>
    </row>
    <row r="60939" ht="12.75">
      <c r="E60939" s="135"/>
    </row>
    <row r="60943" ht="12.75">
      <c r="E60943" s="135"/>
    </row>
    <row r="60947" ht="12.75">
      <c r="E60947" s="135"/>
    </row>
    <row r="60951" ht="12.75">
      <c r="E60951" s="135"/>
    </row>
    <row r="60955" ht="12.75">
      <c r="E60955" s="135"/>
    </row>
    <row r="60959" ht="12.75">
      <c r="E60959" s="135"/>
    </row>
    <row r="60963" ht="12.75">
      <c r="E60963" s="135"/>
    </row>
    <row r="60967" ht="12.75">
      <c r="E60967" s="135"/>
    </row>
    <row r="60971" ht="12.75">
      <c r="E60971" s="135"/>
    </row>
    <row r="60975" ht="12.75">
      <c r="E60975" s="135"/>
    </row>
    <row r="60979" ht="12.75">
      <c r="E60979" s="135"/>
    </row>
    <row r="60983" ht="12.75">
      <c r="E60983" s="135"/>
    </row>
    <row r="60987" ht="12.75">
      <c r="E60987" s="135"/>
    </row>
    <row r="60991" ht="12.75">
      <c r="E60991" s="135"/>
    </row>
    <row r="60995" ht="12.75">
      <c r="E60995" s="135"/>
    </row>
    <row r="60999" ht="12.75">
      <c r="E60999" s="135"/>
    </row>
    <row r="61003" ht="12.75">
      <c r="E61003" s="135"/>
    </row>
    <row r="61007" ht="12.75">
      <c r="E61007" s="135"/>
    </row>
    <row r="61011" ht="12.75">
      <c r="E61011" s="135"/>
    </row>
    <row r="61015" ht="12.75">
      <c r="E61015" s="135"/>
    </row>
    <row r="61019" ht="12.75">
      <c r="E61019" s="135"/>
    </row>
    <row r="61023" ht="12.75">
      <c r="E61023" s="135"/>
    </row>
    <row r="61027" ht="12.75">
      <c r="E61027" s="135"/>
    </row>
    <row r="61031" ht="12.75">
      <c r="E61031" s="135"/>
    </row>
    <row r="61035" ht="12.75">
      <c r="E61035" s="135"/>
    </row>
    <row r="61039" ht="12.75">
      <c r="E61039" s="135"/>
    </row>
    <row r="61043" ht="12.75">
      <c r="E61043" s="135"/>
    </row>
    <row r="61047" ht="12.75">
      <c r="E61047" s="135"/>
    </row>
    <row r="61051" ht="12.75">
      <c r="E61051" s="135"/>
    </row>
    <row r="61055" ht="12.75">
      <c r="E61055" s="135"/>
    </row>
    <row r="61059" ht="12.75">
      <c r="E61059" s="135"/>
    </row>
    <row r="61063" ht="12.75">
      <c r="E61063" s="135"/>
    </row>
    <row r="61067" ht="12.75">
      <c r="E61067" s="135"/>
    </row>
    <row r="61071" ht="12.75">
      <c r="E61071" s="135"/>
    </row>
    <row r="61075" ht="12.75">
      <c r="E61075" s="135"/>
    </row>
    <row r="61079" ht="12.75">
      <c r="E61079" s="135"/>
    </row>
    <row r="61083" ht="12.75">
      <c r="E61083" s="135"/>
    </row>
    <row r="61087" ht="12.75">
      <c r="E61087" s="135"/>
    </row>
    <row r="61091" ht="12.75">
      <c r="E61091" s="135"/>
    </row>
    <row r="61095" ht="12.75">
      <c r="E61095" s="135"/>
    </row>
    <row r="61099" ht="12.75">
      <c r="E61099" s="135"/>
    </row>
    <row r="61103" ht="12.75">
      <c r="E61103" s="135"/>
    </row>
    <row r="61107" ht="12.75">
      <c r="E61107" s="135"/>
    </row>
    <row r="61111" ht="12.75">
      <c r="E61111" s="135"/>
    </row>
    <row r="61115" ht="12.75">
      <c r="E61115" s="135"/>
    </row>
    <row r="61119" ht="12.75">
      <c r="E61119" s="135"/>
    </row>
    <row r="61123" ht="12.75">
      <c r="E61123" s="135"/>
    </row>
    <row r="61127" ht="12.75">
      <c r="E61127" s="135"/>
    </row>
    <row r="61131" ht="12.75">
      <c r="E61131" s="135"/>
    </row>
    <row r="61135" ht="12.75">
      <c r="E61135" s="135"/>
    </row>
    <row r="61139" ht="12.75">
      <c r="E61139" s="135"/>
    </row>
    <row r="61143" ht="12.75">
      <c r="E61143" s="135"/>
    </row>
    <row r="61147" ht="12.75">
      <c r="E61147" s="135"/>
    </row>
    <row r="61151" ht="12.75">
      <c r="E61151" s="135"/>
    </row>
    <row r="61155" ht="12.75">
      <c r="E61155" s="135"/>
    </row>
    <row r="61159" ht="12.75">
      <c r="E61159" s="135"/>
    </row>
    <row r="61163" ht="12.75">
      <c r="E61163" s="135"/>
    </row>
    <row r="61167" ht="12.75">
      <c r="E61167" s="135"/>
    </row>
    <row r="61171" ht="12.75">
      <c r="E61171" s="135"/>
    </row>
    <row r="61175" ht="12.75">
      <c r="E61175" s="135"/>
    </row>
    <row r="61179" ht="12.75">
      <c r="E61179" s="135"/>
    </row>
    <row r="61183" ht="12.75">
      <c r="E61183" s="135"/>
    </row>
    <row r="61187" ht="12.75">
      <c r="E61187" s="135"/>
    </row>
    <row r="61191" ht="12.75">
      <c r="E61191" s="135"/>
    </row>
    <row r="61195" ht="12.75">
      <c r="E61195" s="135"/>
    </row>
    <row r="61199" ht="12.75">
      <c r="E61199" s="135"/>
    </row>
    <row r="61203" ht="12.75">
      <c r="E61203" s="135"/>
    </row>
    <row r="61207" ht="12.75">
      <c r="E61207" s="135"/>
    </row>
    <row r="61211" ht="12.75">
      <c r="E61211" s="135"/>
    </row>
    <row r="61215" ht="12.75">
      <c r="E61215" s="135"/>
    </row>
    <row r="61219" ht="12.75">
      <c r="E61219" s="135"/>
    </row>
    <row r="61223" ht="12.75">
      <c r="E61223" s="135"/>
    </row>
    <row r="61227" ht="12.75">
      <c r="E61227" s="135"/>
    </row>
    <row r="61231" ht="12.75">
      <c r="E61231" s="135"/>
    </row>
    <row r="61235" ht="12.75">
      <c r="E61235" s="135"/>
    </row>
    <row r="61239" ht="12.75">
      <c r="E61239" s="135"/>
    </row>
    <row r="61243" ht="12.75">
      <c r="E61243" s="135"/>
    </row>
    <row r="61247" ht="12.75">
      <c r="E61247" s="135"/>
    </row>
    <row r="61251" ht="12.75">
      <c r="E61251" s="135"/>
    </row>
    <row r="61255" ht="12.75">
      <c r="E61255" s="135"/>
    </row>
    <row r="61259" ht="12.75">
      <c r="E61259" s="135"/>
    </row>
    <row r="61263" ht="12.75">
      <c r="E61263" s="135"/>
    </row>
    <row r="61267" ht="12.75">
      <c r="E61267" s="135"/>
    </row>
    <row r="61271" ht="12.75">
      <c r="E61271" s="135"/>
    </row>
    <row r="61275" ht="12.75">
      <c r="E61275" s="135"/>
    </row>
    <row r="61279" ht="12.75">
      <c r="E61279" s="135"/>
    </row>
    <row r="61283" ht="12.75">
      <c r="E61283" s="135"/>
    </row>
    <row r="61287" ht="12.75">
      <c r="E61287" s="135"/>
    </row>
    <row r="61291" ht="12.75">
      <c r="E61291" s="135"/>
    </row>
    <row r="61295" ht="12.75">
      <c r="E61295" s="135"/>
    </row>
    <row r="61299" ht="12.75">
      <c r="E61299" s="135"/>
    </row>
    <row r="61303" ht="12.75">
      <c r="E61303" s="135"/>
    </row>
    <row r="61307" ht="12.75">
      <c r="E61307" s="135"/>
    </row>
    <row r="61311" ht="12.75">
      <c r="E61311" s="135"/>
    </row>
    <row r="61315" ht="12.75">
      <c r="E61315" s="135"/>
    </row>
    <row r="61319" ht="12.75">
      <c r="E61319" s="135"/>
    </row>
    <row r="61323" ht="12.75">
      <c r="E61323" s="135"/>
    </row>
    <row r="61327" ht="12.75">
      <c r="E61327" s="135"/>
    </row>
    <row r="61331" ht="12.75">
      <c r="E61331" s="135"/>
    </row>
    <row r="61335" ht="12.75">
      <c r="E61335" s="135"/>
    </row>
    <row r="61339" ht="12.75">
      <c r="E61339" s="135"/>
    </row>
    <row r="61343" ht="12.75">
      <c r="E61343" s="135"/>
    </row>
    <row r="61347" ht="12.75">
      <c r="E61347" s="135"/>
    </row>
    <row r="61351" ht="12.75">
      <c r="E61351" s="135"/>
    </row>
    <row r="61355" ht="12.75">
      <c r="E61355" s="135"/>
    </row>
    <row r="61359" ht="12.75">
      <c r="E61359" s="135"/>
    </row>
    <row r="61363" ht="12.75">
      <c r="E61363" s="135"/>
    </row>
    <row r="61367" ht="12.75">
      <c r="E61367" s="135"/>
    </row>
    <row r="61371" ht="12.75">
      <c r="E61371" s="135"/>
    </row>
    <row r="61375" ht="12.75">
      <c r="E61375" s="135"/>
    </row>
    <row r="61379" ht="12.75">
      <c r="E61379" s="135"/>
    </row>
    <row r="61383" ht="12.75">
      <c r="E61383" s="135"/>
    </row>
    <row r="61387" ht="12.75">
      <c r="E61387" s="135"/>
    </row>
    <row r="61391" ht="12.75">
      <c r="E61391" s="135"/>
    </row>
    <row r="61395" ht="12.75">
      <c r="E61395" s="135"/>
    </row>
    <row r="61399" ht="12.75">
      <c r="E61399" s="135"/>
    </row>
    <row r="61403" ht="12.75">
      <c r="E61403" s="135"/>
    </row>
    <row r="61407" ht="12.75">
      <c r="E61407" s="135"/>
    </row>
    <row r="61411" ht="12.75">
      <c r="E61411" s="135"/>
    </row>
    <row r="61415" ht="12.75">
      <c r="E61415" s="135"/>
    </row>
    <row r="61419" ht="12.75">
      <c r="E61419" s="135"/>
    </row>
    <row r="61423" ht="12.75">
      <c r="E61423" s="135"/>
    </row>
    <row r="61427" ht="12.75">
      <c r="E61427" s="135"/>
    </row>
    <row r="61431" ht="12.75">
      <c r="E61431" s="135"/>
    </row>
    <row r="61435" ht="12.75">
      <c r="E61435" s="135"/>
    </row>
    <row r="61439" ht="12.75">
      <c r="E61439" s="135"/>
    </row>
    <row r="61443" ht="12.75">
      <c r="E61443" s="135"/>
    </row>
    <row r="61447" ht="12.75">
      <c r="E61447" s="135"/>
    </row>
    <row r="61451" ht="12.75">
      <c r="E61451" s="135"/>
    </row>
    <row r="61455" ht="12.75">
      <c r="E61455" s="135"/>
    </row>
    <row r="61459" ht="12.75">
      <c r="E61459" s="135"/>
    </row>
    <row r="61463" ht="12.75">
      <c r="E61463" s="135"/>
    </row>
    <row r="61467" ht="12.75">
      <c r="E61467" s="135"/>
    </row>
    <row r="61471" ht="12.75">
      <c r="E61471" s="135"/>
    </row>
    <row r="61475" ht="12.75">
      <c r="E61475" s="135"/>
    </row>
    <row r="61479" ht="12.75">
      <c r="E61479" s="135"/>
    </row>
    <row r="61483" ht="12.75">
      <c r="E61483" s="135"/>
    </row>
    <row r="61487" ht="12.75">
      <c r="E61487" s="135"/>
    </row>
    <row r="61491" ht="12.75">
      <c r="E61491" s="135"/>
    </row>
    <row r="61495" ht="12.75">
      <c r="E61495" s="135"/>
    </row>
    <row r="61499" ht="12.75">
      <c r="E61499" s="135"/>
    </row>
    <row r="61503" ht="12.75">
      <c r="E61503" s="135"/>
    </row>
    <row r="61507" ht="12.75">
      <c r="E61507" s="135"/>
    </row>
    <row r="61511" ht="12.75">
      <c r="E61511" s="135"/>
    </row>
    <row r="61515" ht="12.75">
      <c r="E61515" s="135"/>
    </row>
    <row r="61519" ht="12.75">
      <c r="E61519" s="135"/>
    </row>
    <row r="61523" ht="12.75">
      <c r="E61523" s="135"/>
    </row>
    <row r="61527" ht="12.75">
      <c r="E61527" s="135"/>
    </row>
    <row r="61531" ht="12.75">
      <c r="E61531" s="135"/>
    </row>
    <row r="61535" ht="12.75">
      <c r="E61535" s="135"/>
    </row>
    <row r="61539" ht="12.75">
      <c r="E61539" s="135"/>
    </row>
    <row r="61543" ht="12.75">
      <c r="E61543" s="135"/>
    </row>
    <row r="61547" ht="12.75">
      <c r="E61547" s="135"/>
    </row>
    <row r="61551" ht="12.75">
      <c r="E61551" s="135"/>
    </row>
    <row r="61555" ht="12.75">
      <c r="E61555" s="135"/>
    </row>
    <row r="61559" ht="12.75">
      <c r="E61559" s="135"/>
    </row>
    <row r="61563" ht="12.75">
      <c r="E61563" s="135"/>
    </row>
    <row r="61567" ht="12.75">
      <c r="E61567" s="135"/>
    </row>
    <row r="61571" ht="12.75">
      <c r="E61571" s="135"/>
    </row>
    <row r="61575" ht="12.75">
      <c r="E61575" s="135"/>
    </row>
    <row r="61579" ht="12.75">
      <c r="E61579" s="135"/>
    </row>
    <row r="61583" ht="12.75">
      <c r="E61583" s="135"/>
    </row>
    <row r="61587" ht="12.75">
      <c r="E61587" s="135"/>
    </row>
    <row r="61591" ht="12.75">
      <c r="E61591" s="135"/>
    </row>
    <row r="61595" ht="12.75">
      <c r="E61595" s="135"/>
    </row>
    <row r="61599" ht="12.75">
      <c r="E61599" s="135"/>
    </row>
    <row r="61603" ht="12.75">
      <c r="E61603" s="135"/>
    </row>
    <row r="61607" ht="12.75">
      <c r="E61607" s="135"/>
    </row>
    <row r="61611" ht="12.75">
      <c r="E61611" s="135"/>
    </row>
    <row r="61615" ht="12.75">
      <c r="E61615" s="135"/>
    </row>
    <row r="61619" ht="12.75">
      <c r="E61619" s="135"/>
    </row>
    <row r="61623" ht="12.75">
      <c r="E61623" s="135"/>
    </row>
    <row r="61627" ht="12.75">
      <c r="E61627" s="135"/>
    </row>
    <row r="61631" ht="12.75">
      <c r="E61631" s="135"/>
    </row>
    <row r="61635" ht="12.75">
      <c r="E61635" s="135"/>
    </row>
    <row r="61639" ht="12.75">
      <c r="E61639" s="135"/>
    </row>
    <row r="61643" ht="12.75">
      <c r="E61643" s="135"/>
    </row>
    <row r="61647" ht="12.75">
      <c r="E61647" s="135"/>
    </row>
    <row r="61651" ht="12.75">
      <c r="E61651" s="135"/>
    </row>
    <row r="61655" ht="12.75">
      <c r="E61655" s="135"/>
    </row>
    <row r="61659" ht="12.75">
      <c r="E61659" s="135"/>
    </row>
    <row r="61663" ht="12.75">
      <c r="E61663" s="135"/>
    </row>
    <row r="61667" ht="12.75">
      <c r="E61667" s="135"/>
    </row>
    <row r="61671" ht="12.75">
      <c r="E61671" s="135"/>
    </row>
    <row r="61675" ht="12.75">
      <c r="E61675" s="135"/>
    </row>
    <row r="61679" ht="12.75">
      <c r="E61679" s="135"/>
    </row>
    <row r="61683" ht="12.75">
      <c r="E61683" s="135"/>
    </row>
    <row r="61687" ht="12.75">
      <c r="E61687" s="135"/>
    </row>
    <row r="61691" ht="12.75">
      <c r="E61691" s="135"/>
    </row>
    <row r="61695" ht="12.75">
      <c r="E61695" s="135"/>
    </row>
    <row r="61699" ht="12.75">
      <c r="E61699" s="135"/>
    </row>
    <row r="61703" ht="12.75">
      <c r="E61703" s="135"/>
    </row>
    <row r="61707" ht="12.75">
      <c r="E61707" s="135"/>
    </row>
    <row r="61711" ht="12.75">
      <c r="E61711" s="135"/>
    </row>
    <row r="61715" ht="12.75">
      <c r="E61715" s="135"/>
    </row>
    <row r="61719" ht="12.75">
      <c r="E61719" s="135"/>
    </row>
    <row r="61723" ht="12.75">
      <c r="E61723" s="135"/>
    </row>
    <row r="61727" ht="12.75">
      <c r="E61727" s="135"/>
    </row>
    <row r="61731" ht="12.75">
      <c r="E61731" s="135"/>
    </row>
    <row r="61735" ht="12.75">
      <c r="E61735" s="135"/>
    </row>
    <row r="61739" ht="12.75">
      <c r="E61739" s="135"/>
    </row>
    <row r="61743" ht="12.75">
      <c r="E61743" s="135"/>
    </row>
    <row r="61747" ht="12.75">
      <c r="E61747" s="135"/>
    </row>
    <row r="61751" ht="12.75">
      <c r="E61751" s="135"/>
    </row>
    <row r="61755" ht="12.75">
      <c r="E61755" s="135"/>
    </row>
    <row r="61759" ht="12.75">
      <c r="E61759" s="135"/>
    </row>
    <row r="61763" ht="12.75">
      <c r="E61763" s="135"/>
    </row>
    <row r="61767" ht="12.75">
      <c r="E61767" s="135"/>
    </row>
    <row r="61771" ht="12.75">
      <c r="E61771" s="135"/>
    </row>
    <row r="61775" ht="12.75">
      <c r="E61775" s="135"/>
    </row>
    <row r="61779" ht="12.75">
      <c r="E61779" s="135"/>
    </row>
    <row r="61783" ht="12.75">
      <c r="E61783" s="135"/>
    </row>
    <row r="61787" ht="12.75">
      <c r="E61787" s="135"/>
    </row>
    <row r="61791" ht="12.75">
      <c r="E61791" s="135"/>
    </row>
    <row r="61795" ht="12.75">
      <c r="E61795" s="135"/>
    </row>
    <row r="61799" ht="12.75">
      <c r="E61799" s="135"/>
    </row>
    <row r="61803" ht="12.75">
      <c r="E61803" s="135"/>
    </row>
    <row r="61807" ht="12.75">
      <c r="E61807" s="135"/>
    </row>
    <row r="61811" ht="12.75">
      <c r="E61811" s="135"/>
    </row>
    <row r="61815" ht="12.75">
      <c r="E61815" s="135"/>
    </row>
    <row r="61819" ht="12.75">
      <c r="E61819" s="135"/>
    </row>
    <row r="61823" ht="12.75">
      <c r="E61823" s="135"/>
    </row>
    <row r="61827" ht="12.75">
      <c r="E61827" s="135"/>
    </row>
    <row r="61831" ht="12.75">
      <c r="E61831" s="135"/>
    </row>
    <row r="61835" ht="12.75">
      <c r="E61835" s="135"/>
    </row>
    <row r="61839" ht="12.75">
      <c r="E61839" s="135"/>
    </row>
    <row r="61843" ht="12.75">
      <c r="E61843" s="135"/>
    </row>
    <row r="61847" ht="12.75">
      <c r="E61847" s="135"/>
    </row>
    <row r="61851" ht="12.75">
      <c r="E61851" s="135"/>
    </row>
    <row r="61855" ht="12.75">
      <c r="E61855" s="135"/>
    </row>
    <row r="61859" ht="12.75">
      <c r="E61859" s="135"/>
    </row>
    <row r="61863" ht="12.75">
      <c r="E61863" s="135"/>
    </row>
    <row r="61867" ht="12.75">
      <c r="E61867" s="135"/>
    </row>
    <row r="61871" ht="12.75">
      <c r="E61871" s="135"/>
    </row>
    <row r="61875" ht="12.75">
      <c r="E61875" s="135"/>
    </row>
    <row r="61879" ht="12.75">
      <c r="E61879" s="135"/>
    </row>
    <row r="61883" ht="12.75">
      <c r="E61883" s="135"/>
    </row>
    <row r="61887" ht="12.75">
      <c r="E61887" s="135"/>
    </row>
    <row r="61891" ht="12.75">
      <c r="E61891" s="135"/>
    </row>
    <row r="61895" ht="12.75">
      <c r="E61895" s="135"/>
    </row>
    <row r="61899" ht="12.75">
      <c r="E61899" s="135"/>
    </row>
    <row r="61903" ht="12.75">
      <c r="E61903" s="135"/>
    </row>
    <row r="61907" ht="12.75">
      <c r="E61907" s="135"/>
    </row>
    <row r="61911" ht="12.75">
      <c r="E61911" s="135"/>
    </row>
    <row r="61915" ht="12.75">
      <c r="E61915" s="135"/>
    </row>
    <row r="61919" ht="12.75">
      <c r="E61919" s="135"/>
    </row>
    <row r="61923" ht="12.75">
      <c r="E61923" s="135"/>
    </row>
    <row r="61927" ht="12.75">
      <c r="E61927" s="135"/>
    </row>
    <row r="61931" ht="12.75">
      <c r="E61931" s="135"/>
    </row>
    <row r="61935" ht="12.75">
      <c r="E61935" s="135"/>
    </row>
    <row r="61939" ht="12.75">
      <c r="E61939" s="135"/>
    </row>
    <row r="61943" ht="12.75">
      <c r="E61943" s="135"/>
    </row>
    <row r="61947" ht="12.75">
      <c r="E61947" s="135"/>
    </row>
    <row r="61951" ht="12.75">
      <c r="E61951" s="135"/>
    </row>
    <row r="61955" ht="12.75">
      <c r="E61955" s="135"/>
    </row>
    <row r="61959" ht="12.75">
      <c r="E61959" s="135"/>
    </row>
    <row r="61963" ht="12.75">
      <c r="E61963" s="135"/>
    </row>
    <row r="61967" ht="12.75">
      <c r="E61967" s="135"/>
    </row>
    <row r="61971" ht="12.75">
      <c r="E61971" s="135"/>
    </row>
    <row r="61975" ht="12.75">
      <c r="E61975" s="135"/>
    </row>
    <row r="61979" ht="12.75">
      <c r="E61979" s="135"/>
    </row>
    <row r="61983" ht="12.75">
      <c r="E61983" s="135"/>
    </row>
    <row r="61987" ht="12.75">
      <c r="E61987" s="135"/>
    </row>
    <row r="61991" ht="12.75">
      <c r="E61991" s="135"/>
    </row>
    <row r="61995" ht="12.75">
      <c r="E61995" s="135"/>
    </row>
    <row r="61999" ht="12.75">
      <c r="E61999" s="135"/>
    </row>
    <row r="62003" ht="12.75">
      <c r="E62003" s="135"/>
    </row>
    <row r="62007" ht="12.75">
      <c r="E62007" s="135"/>
    </row>
    <row r="62011" ht="12.75">
      <c r="E62011" s="135"/>
    </row>
    <row r="62015" ht="12.75">
      <c r="E62015" s="135"/>
    </row>
    <row r="62019" ht="12.75">
      <c r="E62019" s="135"/>
    </row>
    <row r="62023" ht="12.75">
      <c r="E62023" s="135"/>
    </row>
    <row r="62027" ht="12.75">
      <c r="E62027" s="135"/>
    </row>
    <row r="62031" ht="12.75">
      <c r="E62031" s="135"/>
    </row>
    <row r="62035" ht="12.75">
      <c r="E62035" s="135"/>
    </row>
    <row r="62039" ht="12.75">
      <c r="E62039" s="135"/>
    </row>
    <row r="62043" ht="12.75">
      <c r="E62043" s="135"/>
    </row>
    <row r="62047" ht="12.75">
      <c r="E62047" s="135"/>
    </row>
    <row r="62051" ht="12.75">
      <c r="E62051" s="135"/>
    </row>
    <row r="62055" ht="12.75">
      <c r="E62055" s="135"/>
    </row>
    <row r="62059" ht="12.75">
      <c r="E62059" s="135"/>
    </row>
    <row r="62063" ht="12.75">
      <c r="E62063" s="135"/>
    </row>
    <row r="62067" ht="12.75">
      <c r="E62067" s="135"/>
    </row>
    <row r="62071" ht="12.75">
      <c r="E62071" s="135"/>
    </row>
    <row r="62075" ht="12.75">
      <c r="E62075" s="135"/>
    </row>
    <row r="62079" ht="12.75">
      <c r="E62079" s="135"/>
    </row>
    <row r="62083" ht="12.75">
      <c r="E62083" s="135"/>
    </row>
    <row r="62087" ht="12.75">
      <c r="E62087" s="135"/>
    </row>
    <row r="62091" ht="12.75">
      <c r="E62091" s="135"/>
    </row>
    <row r="62095" ht="12.75">
      <c r="E62095" s="135"/>
    </row>
    <row r="62099" ht="12.75">
      <c r="E62099" s="135"/>
    </row>
    <row r="62103" ht="12.75">
      <c r="E62103" s="135"/>
    </row>
    <row r="62107" ht="12.75">
      <c r="E62107" s="135"/>
    </row>
    <row r="62111" ht="12.75">
      <c r="E62111" s="135"/>
    </row>
    <row r="62115" ht="12.75">
      <c r="E62115" s="135"/>
    </row>
    <row r="62119" ht="12.75">
      <c r="E62119" s="135"/>
    </row>
    <row r="62123" ht="12.75">
      <c r="E62123" s="135"/>
    </row>
    <row r="62127" ht="12.75">
      <c r="E62127" s="135"/>
    </row>
    <row r="62131" ht="12.75">
      <c r="E62131" s="135"/>
    </row>
    <row r="62135" ht="12.75">
      <c r="E62135" s="135"/>
    </row>
    <row r="62139" ht="12.75">
      <c r="E62139" s="135"/>
    </row>
    <row r="62143" ht="12.75">
      <c r="E62143" s="135"/>
    </row>
    <row r="62147" ht="12.75">
      <c r="E62147" s="135"/>
    </row>
    <row r="62151" ht="12.75">
      <c r="E62151" s="135"/>
    </row>
    <row r="62155" ht="12.75">
      <c r="E62155" s="135"/>
    </row>
    <row r="62159" ht="12.75">
      <c r="E62159" s="135"/>
    </row>
    <row r="62163" ht="12.75">
      <c r="E62163" s="135"/>
    </row>
    <row r="62167" ht="12.75">
      <c r="E62167" s="135"/>
    </row>
    <row r="62171" ht="12.75">
      <c r="E62171" s="135"/>
    </row>
    <row r="62175" ht="12.75">
      <c r="E62175" s="135"/>
    </row>
    <row r="62179" ht="12.75">
      <c r="E62179" s="135"/>
    </row>
    <row r="62183" ht="12.75">
      <c r="E62183" s="135"/>
    </row>
    <row r="62187" ht="12.75">
      <c r="E62187" s="135"/>
    </row>
    <row r="62191" ht="12.75">
      <c r="E62191" s="135"/>
    </row>
    <row r="62195" ht="12.75">
      <c r="E62195" s="135"/>
    </row>
    <row r="62199" ht="12.75">
      <c r="E62199" s="135"/>
    </row>
    <row r="62203" ht="12.75">
      <c r="E62203" s="135"/>
    </row>
    <row r="62207" ht="12.75">
      <c r="E62207" s="135"/>
    </row>
    <row r="62211" ht="12.75">
      <c r="E62211" s="135"/>
    </row>
    <row r="62215" ht="12.75">
      <c r="E62215" s="135"/>
    </row>
    <row r="62219" ht="12.75">
      <c r="E62219" s="135"/>
    </row>
    <row r="62223" ht="12.75">
      <c r="E62223" s="135"/>
    </row>
    <row r="62227" ht="12.75">
      <c r="E62227" s="135"/>
    </row>
    <row r="62231" ht="12.75">
      <c r="E62231" s="135"/>
    </row>
    <row r="62235" ht="12.75">
      <c r="E62235" s="135"/>
    </row>
    <row r="62239" ht="12.75">
      <c r="E62239" s="135"/>
    </row>
    <row r="62243" ht="12.75">
      <c r="E62243" s="135"/>
    </row>
    <row r="62247" ht="12.75">
      <c r="E62247" s="135"/>
    </row>
    <row r="62251" ht="12.75">
      <c r="E62251" s="135"/>
    </row>
    <row r="62255" ht="12.75">
      <c r="E62255" s="135"/>
    </row>
    <row r="62259" ht="12.75">
      <c r="E62259" s="135"/>
    </row>
    <row r="62263" ht="12.75">
      <c r="E62263" s="135"/>
    </row>
    <row r="62267" ht="12.75">
      <c r="E62267" s="135"/>
    </row>
    <row r="62271" ht="12.75">
      <c r="E62271" s="135"/>
    </row>
    <row r="62275" ht="12.75">
      <c r="E62275" s="135"/>
    </row>
    <row r="62279" ht="12.75">
      <c r="E62279" s="135"/>
    </row>
    <row r="62283" ht="12.75">
      <c r="E62283" s="135"/>
    </row>
    <row r="62287" ht="12.75">
      <c r="E62287" s="135"/>
    </row>
    <row r="62291" ht="12.75">
      <c r="E62291" s="135"/>
    </row>
    <row r="62295" ht="12.75">
      <c r="E62295" s="135"/>
    </row>
    <row r="62299" ht="12.75">
      <c r="E62299" s="135"/>
    </row>
    <row r="62303" ht="12.75">
      <c r="E62303" s="135"/>
    </row>
    <row r="62307" ht="12.75">
      <c r="E62307" s="135"/>
    </row>
    <row r="62311" ht="12.75">
      <c r="E62311" s="135"/>
    </row>
    <row r="62315" ht="12.75">
      <c r="E62315" s="135"/>
    </row>
    <row r="62319" ht="12.75">
      <c r="E62319" s="135"/>
    </row>
    <row r="62323" ht="12.75">
      <c r="E62323" s="135"/>
    </row>
    <row r="62327" ht="12.75">
      <c r="E62327" s="135"/>
    </row>
    <row r="62331" ht="12.75">
      <c r="E62331" s="135"/>
    </row>
    <row r="62335" ht="12.75">
      <c r="E62335" s="135"/>
    </row>
    <row r="62339" ht="12.75">
      <c r="E62339" s="135"/>
    </row>
    <row r="62343" ht="12.75">
      <c r="E62343" s="135"/>
    </row>
    <row r="62347" ht="12.75">
      <c r="E62347" s="135"/>
    </row>
    <row r="62351" ht="12.75">
      <c r="E62351" s="135"/>
    </row>
    <row r="62355" ht="12.75">
      <c r="E62355" s="135"/>
    </row>
    <row r="62359" ht="12.75">
      <c r="E62359" s="135"/>
    </row>
    <row r="62363" ht="12.75">
      <c r="E62363" s="135"/>
    </row>
    <row r="62367" ht="12.75">
      <c r="E62367" s="135"/>
    </row>
    <row r="62371" ht="12.75">
      <c r="E62371" s="135"/>
    </row>
    <row r="62375" ht="12.75">
      <c r="E62375" s="135"/>
    </row>
    <row r="62379" ht="12.75">
      <c r="E62379" s="135"/>
    </row>
    <row r="62383" ht="12.75">
      <c r="E62383" s="135"/>
    </row>
    <row r="62387" ht="12.75">
      <c r="E62387" s="135"/>
    </row>
    <row r="62391" ht="12.75">
      <c r="E62391" s="135"/>
    </row>
    <row r="62395" ht="12.75">
      <c r="E62395" s="135"/>
    </row>
    <row r="62399" ht="12.75">
      <c r="E62399" s="135"/>
    </row>
    <row r="62403" ht="12.75">
      <c r="E62403" s="135"/>
    </row>
    <row r="62407" ht="12.75">
      <c r="E62407" s="135"/>
    </row>
    <row r="62411" ht="12.75">
      <c r="E62411" s="135"/>
    </row>
    <row r="62415" ht="12.75">
      <c r="E62415" s="135"/>
    </row>
    <row r="62419" ht="12.75">
      <c r="E62419" s="135"/>
    </row>
    <row r="62423" ht="12.75">
      <c r="E62423" s="135"/>
    </row>
    <row r="62427" ht="12.75">
      <c r="E62427" s="135"/>
    </row>
    <row r="62431" ht="12.75">
      <c r="E62431" s="135"/>
    </row>
    <row r="62435" ht="12.75">
      <c r="E62435" s="135"/>
    </row>
    <row r="62439" ht="12.75">
      <c r="E62439" s="135"/>
    </row>
    <row r="62443" ht="12.75">
      <c r="E62443" s="135"/>
    </row>
    <row r="62447" ht="12.75">
      <c r="E62447" s="135"/>
    </row>
    <row r="62451" ht="12.75">
      <c r="E62451" s="135"/>
    </row>
    <row r="62455" ht="12.75">
      <c r="E62455" s="135"/>
    </row>
    <row r="62459" ht="12.75">
      <c r="E62459" s="135"/>
    </row>
    <row r="62463" ht="12.75">
      <c r="E62463" s="135"/>
    </row>
    <row r="62467" ht="12.75">
      <c r="E62467" s="135"/>
    </row>
    <row r="62471" ht="12.75">
      <c r="E62471" s="135"/>
    </row>
    <row r="62475" ht="12.75">
      <c r="E62475" s="135"/>
    </row>
    <row r="62479" ht="12.75">
      <c r="E62479" s="135"/>
    </row>
    <row r="62483" ht="12.75">
      <c r="E62483" s="135"/>
    </row>
    <row r="62487" ht="12.75">
      <c r="E62487" s="135"/>
    </row>
    <row r="62491" ht="12.75">
      <c r="E62491" s="135"/>
    </row>
    <row r="62495" ht="12.75">
      <c r="E62495" s="135"/>
    </row>
    <row r="62499" ht="12.75">
      <c r="E62499" s="135"/>
    </row>
    <row r="62503" ht="12.75">
      <c r="E62503" s="135"/>
    </row>
    <row r="62507" ht="12.75">
      <c r="E62507" s="135"/>
    </row>
    <row r="62511" ht="12.75">
      <c r="E62511" s="135"/>
    </row>
    <row r="62515" ht="12.75">
      <c r="E62515" s="135"/>
    </row>
    <row r="62519" ht="12.75">
      <c r="E62519" s="135"/>
    </row>
    <row r="62523" ht="12.75">
      <c r="E62523" s="135"/>
    </row>
    <row r="62527" ht="12.75">
      <c r="E62527" s="135"/>
    </row>
    <row r="62531" ht="12.75">
      <c r="E62531" s="135"/>
    </row>
    <row r="62535" ht="12.75">
      <c r="E62535" s="135"/>
    </row>
    <row r="62539" ht="12.75">
      <c r="E62539" s="135"/>
    </row>
    <row r="62543" ht="12.75">
      <c r="E62543" s="135"/>
    </row>
    <row r="62547" ht="12.75">
      <c r="E62547" s="135"/>
    </row>
    <row r="62551" ht="12.75">
      <c r="E62551" s="135"/>
    </row>
    <row r="62555" ht="12.75">
      <c r="E62555" s="135"/>
    </row>
    <row r="62559" ht="12.75">
      <c r="E62559" s="135"/>
    </row>
    <row r="62563" ht="12.75">
      <c r="E62563" s="135"/>
    </row>
    <row r="62567" ht="12.75">
      <c r="E62567" s="135"/>
    </row>
    <row r="62571" ht="12.75">
      <c r="E62571" s="135"/>
    </row>
    <row r="62575" ht="12.75">
      <c r="E62575" s="135"/>
    </row>
    <row r="62579" ht="12.75">
      <c r="E62579" s="135"/>
    </row>
    <row r="62583" ht="12.75">
      <c r="E62583" s="135"/>
    </row>
    <row r="62587" ht="12.75">
      <c r="E62587" s="135"/>
    </row>
    <row r="62591" ht="12.75">
      <c r="E62591" s="135"/>
    </row>
    <row r="62595" ht="12.75">
      <c r="E62595" s="135"/>
    </row>
    <row r="62599" ht="12.75">
      <c r="E62599" s="135"/>
    </row>
    <row r="62603" ht="12.75">
      <c r="E62603" s="135"/>
    </row>
    <row r="62607" ht="12.75">
      <c r="E62607" s="135"/>
    </row>
    <row r="62611" ht="12.75">
      <c r="E62611" s="135"/>
    </row>
    <row r="62615" ht="12.75">
      <c r="E62615" s="135"/>
    </row>
    <row r="62619" ht="12.75">
      <c r="E62619" s="135"/>
    </row>
    <row r="62623" ht="12.75">
      <c r="E62623" s="135"/>
    </row>
    <row r="62627" ht="12.75">
      <c r="E62627" s="135"/>
    </row>
    <row r="62631" ht="12.75">
      <c r="E62631" s="135"/>
    </row>
    <row r="62635" ht="12.75">
      <c r="E62635" s="135"/>
    </row>
    <row r="62639" ht="12.75">
      <c r="E62639" s="135"/>
    </row>
    <row r="62643" ht="12.75">
      <c r="E62643" s="135"/>
    </row>
    <row r="62647" ht="12.75">
      <c r="E62647" s="135"/>
    </row>
    <row r="62651" ht="12.75">
      <c r="E62651" s="135"/>
    </row>
    <row r="62655" ht="12.75">
      <c r="E62655" s="135"/>
    </row>
    <row r="62659" ht="12.75">
      <c r="E62659" s="135"/>
    </row>
    <row r="62663" ht="12.75">
      <c r="E62663" s="135"/>
    </row>
    <row r="62667" ht="12.75">
      <c r="E62667" s="135"/>
    </row>
    <row r="62671" ht="12.75">
      <c r="E62671" s="135"/>
    </row>
    <row r="62675" ht="12.75">
      <c r="E62675" s="135"/>
    </row>
    <row r="62679" ht="12.75">
      <c r="E62679" s="135"/>
    </row>
    <row r="62683" ht="12.75">
      <c r="E62683" s="135"/>
    </row>
    <row r="62687" ht="12.75">
      <c r="E62687" s="135"/>
    </row>
    <row r="62691" ht="12.75">
      <c r="E62691" s="135"/>
    </row>
    <row r="62695" ht="12.75">
      <c r="E62695" s="135"/>
    </row>
    <row r="62699" ht="12.75">
      <c r="E62699" s="135"/>
    </row>
    <row r="62703" ht="12.75">
      <c r="E62703" s="135"/>
    </row>
    <row r="62707" ht="12.75">
      <c r="E62707" s="135"/>
    </row>
    <row r="62711" ht="12.75">
      <c r="E62711" s="135"/>
    </row>
    <row r="62715" ht="12.75">
      <c r="E62715" s="135"/>
    </row>
    <row r="62719" ht="12.75">
      <c r="E62719" s="135"/>
    </row>
    <row r="62723" ht="12.75">
      <c r="E62723" s="135"/>
    </row>
    <row r="62727" ht="12.75">
      <c r="E62727" s="135"/>
    </row>
    <row r="62731" ht="12.75">
      <c r="E62731" s="135"/>
    </row>
    <row r="62735" ht="12.75">
      <c r="E62735" s="135"/>
    </row>
    <row r="62739" ht="12.75">
      <c r="E62739" s="135"/>
    </row>
    <row r="62743" ht="12.75">
      <c r="E62743" s="135"/>
    </row>
    <row r="62747" ht="12.75">
      <c r="E62747" s="135"/>
    </row>
    <row r="62751" ht="12.75">
      <c r="E62751" s="135"/>
    </row>
    <row r="62755" ht="12.75">
      <c r="E62755" s="135"/>
    </row>
    <row r="62759" ht="12.75">
      <c r="E62759" s="135"/>
    </row>
    <row r="62763" ht="12.75">
      <c r="E62763" s="135"/>
    </row>
    <row r="62767" ht="12.75">
      <c r="E62767" s="135"/>
    </row>
    <row r="62771" ht="12.75">
      <c r="E62771" s="135"/>
    </row>
    <row r="62775" ht="12.75">
      <c r="E62775" s="135"/>
    </row>
    <row r="62779" ht="12.75">
      <c r="E62779" s="135"/>
    </row>
    <row r="62783" ht="12.75">
      <c r="E62783" s="135"/>
    </row>
    <row r="62787" ht="12.75">
      <c r="E62787" s="135"/>
    </row>
    <row r="62791" ht="12.75">
      <c r="E62791" s="135"/>
    </row>
    <row r="62795" ht="12.75">
      <c r="E62795" s="135"/>
    </row>
    <row r="62799" ht="12.75">
      <c r="E62799" s="135"/>
    </row>
    <row r="62803" ht="12.75">
      <c r="E62803" s="135"/>
    </row>
    <row r="62807" ht="12.75">
      <c r="E62807" s="135"/>
    </row>
    <row r="62811" ht="12.75">
      <c r="E62811" s="135"/>
    </row>
    <row r="62815" ht="12.75">
      <c r="E62815" s="135"/>
    </row>
    <row r="62819" ht="12.75">
      <c r="E62819" s="135"/>
    </row>
    <row r="62823" ht="12.75">
      <c r="E62823" s="135"/>
    </row>
    <row r="62827" ht="12.75">
      <c r="E62827" s="135"/>
    </row>
    <row r="62831" ht="12.75">
      <c r="E62831" s="135"/>
    </row>
    <row r="62835" ht="12.75">
      <c r="E62835" s="135"/>
    </row>
    <row r="62839" ht="12.75">
      <c r="E62839" s="135"/>
    </row>
    <row r="62843" ht="12.75">
      <c r="E62843" s="135"/>
    </row>
    <row r="62847" ht="12.75">
      <c r="E62847" s="135"/>
    </row>
    <row r="62851" ht="12.75">
      <c r="E62851" s="135"/>
    </row>
    <row r="62855" ht="12.75">
      <c r="E62855" s="135"/>
    </row>
    <row r="62859" ht="12.75">
      <c r="E62859" s="135"/>
    </row>
    <row r="62863" ht="12.75">
      <c r="E62863" s="135"/>
    </row>
    <row r="62867" ht="12.75">
      <c r="E62867" s="135"/>
    </row>
    <row r="62871" ht="12.75">
      <c r="E62871" s="135"/>
    </row>
    <row r="62875" ht="12.75">
      <c r="E62875" s="135"/>
    </row>
    <row r="62879" ht="12.75">
      <c r="E62879" s="135"/>
    </row>
    <row r="62883" ht="12.75">
      <c r="E62883" s="135"/>
    </row>
    <row r="62887" ht="12.75">
      <c r="E62887" s="135"/>
    </row>
    <row r="62891" ht="12.75">
      <c r="E62891" s="135"/>
    </row>
    <row r="62895" ht="12.75">
      <c r="E62895" s="135"/>
    </row>
    <row r="62899" ht="12.75">
      <c r="E62899" s="135"/>
    </row>
    <row r="62903" ht="12.75">
      <c r="E62903" s="135"/>
    </row>
    <row r="62907" ht="12.75">
      <c r="E62907" s="135"/>
    </row>
    <row r="62911" ht="12.75">
      <c r="E62911" s="135"/>
    </row>
    <row r="62915" ht="12.75">
      <c r="E62915" s="135"/>
    </row>
    <row r="62919" ht="12.75">
      <c r="E62919" s="135"/>
    </row>
    <row r="62923" ht="12.75">
      <c r="E62923" s="135"/>
    </row>
    <row r="62927" ht="12.75">
      <c r="E62927" s="135"/>
    </row>
    <row r="62931" ht="12.75">
      <c r="E62931" s="135"/>
    </row>
    <row r="62935" ht="12.75">
      <c r="E62935" s="135"/>
    </row>
    <row r="62939" ht="12.75">
      <c r="E62939" s="135"/>
    </row>
    <row r="62943" ht="12.75">
      <c r="E62943" s="135"/>
    </row>
    <row r="62947" ht="12.75">
      <c r="E62947" s="135"/>
    </row>
    <row r="62951" ht="12.75">
      <c r="E62951" s="135"/>
    </row>
    <row r="62955" ht="12.75">
      <c r="E62955" s="135"/>
    </row>
    <row r="62959" ht="12.75">
      <c r="E62959" s="135"/>
    </row>
    <row r="62963" ht="12.75">
      <c r="E62963" s="135"/>
    </row>
    <row r="62967" ht="12.75">
      <c r="E62967" s="135"/>
    </row>
    <row r="62971" ht="12.75">
      <c r="E62971" s="135"/>
    </row>
    <row r="62975" ht="12.75">
      <c r="E62975" s="135"/>
    </row>
    <row r="62979" ht="12.75">
      <c r="E62979" s="135"/>
    </row>
    <row r="62983" ht="12.75">
      <c r="E62983" s="135"/>
    </row>
    <row r="62987" ht="12.75">
      <c r="E62987" s="135"/>
    </row>
    <row r="62991" ht="12.75">
      <c r="E62991" s="135"/>
    </row>
    <row r="62995" ht="12.75">
      <c r="E62995" s="135"/>
    </row>
    <row r="62999" ht="12.75">
      <c r="E62999" s="135"/>
    </row>
    <row r="63003" ht="12.75">
      <c r="E63003" s="135"/>
    </row>
    <row r="63007" ht="12.75">
      <c r="E63007" s="135"/>
    </row>
    <row r="63011" ht="12.75">
      <c r="E63011" s="135"/>
    </row>
    <row r="63015" ht="12.75">
      <c r="E63015" s="135"/>
    </row>
    <row r="63019" ht="12.75">
      <c r="E63019" s="135"/>
    </row>
    <row r="63023" ht="12.75">
      <c r="E63023" s="135"/>
    </row>
    <row r="63027" ht="12.75">
      <c r="E63027" s="135"/>
    </row>
    <row r="63031" ht="12.75">
      <c r="E63031" s="135"/>
    </row>
    <row r="63035" ht="12.75">
      <c r="E63035" s="135"/>
    </row>
    <row r="63039" ht="12.75">
      <c r="E63039" s="135"/>
    </row>
    <row r="63043" ht="12.75">
      <c r="E63043" s="135"/>
    </row>
    <row r="63047" ht="12.75">
      <c r="E63047" s="135"/>
    </row>
    <row r="63051" ht="12.75">
      <c r="E63051" s="135"/>
    </row>
    <row r="63055" ht="12.75">
      <c r="E63055" s="135"/>
    </row>
    <row r="63059" ht="12.75">
      <c r="E63059" s="135"/>
    </row>
    <row r="63063" ht="12.75">
      <c r="E63063" s="135"/>
    </row>
    <row r="63067" ht="12.75">
      <c r="E63067" s="135"/>
    </row>
    <row r="63071" ht="12.75">
      <c r="E63071" s="135"/>
    </row>
    <row r="63075" ht="12.75">
      <c r="E63075" s="135"/>
    </row>
    <row r="63079" ht="12.75">
      <c r="E63079" s="135"/>
    </row>
    <row r="63083" ht="12.75">
      <c r="E63083" s="135"/>
    </row>
    <row r="63087" ht="12.75">
      <c r="E63087" s="135"/>
    </row>
    <row r="63091" ht="12.75">
      <c r="E63091" s="135"/>
    </row>
    <row r="63095" ht="12.75">
      <c r="E63095" s="135"/>
    </row>
    <row r="63099" ht="12.75">
      <c r="E63099" s="135"/>
    </row>
    <row r="63103" ht="12.75">
      <c r="E63103" s="135"/>
    </row>
    <row r="63107" ht="12.75">
      <c r="E63107" s="135"/>
    </row>
    <row r="63111" ht="12.75">
      <c r="E63111" s="135"/>
    </row>
    <row r="63115" ht="12.75">
      <c r="E63115" s="135"/>
    </row>
    <row r="63119" ht="12.75">
      <c r="E63119" s="135"/>
    </row>
    <row r="63123" ht="12.75">
      <c r="E63123" s="135"/>
    </row>
    <row r="63127" ht="12.75">
      <c r="E63127" s="135"/>
    </row>
    <row r="63131" ht="12.75">
      <c r="E63131" s="135"/>
    </row>
    <row r="63135" ht="12.75">
      <c r="E63135" s="135"/>
    </row>
    <row r="63139" ht="12.75">
      <c r="E63139" s="135"/>
    </row>
    <row r="63143" ht="12.75">
      <c r="E63143" s="135"/>
    </row>
    <row r="63147" ht="12.75">
      <c r="E63147" s="135"/>
    </row>
    <row r="63151" ht="12.75">
      <c r="E63151" s="135"/>
    </row>
    <row r="63155" ht="12.75">
      <c r="E63155" s="135"/>
    </row>
    <row r="63159" ht="12.75">
      <c r="E63159" s="135"/>
    </row>
    <row r="63163" ht="12.75">
      <c r="E63163" s="135"/>
    </row>
    <row r="63167" ht="12.75">
      <c r="E63167" s="135"/>
    </row>
    <row r="63171" ht="12.75">
      <c r="E63171" s="135"/>
    </row>
    <row r="63175" ht="12.75">
      <c r="E63175" s="135"/>
    </row>
    <row r="63179" ht="12.75">
      <c r="E63179" s="135"/>
    </row>
    <row r="63183" ht="12.75">
      <c r="E63183" s="135"/>
    </row>
    <row r="63187" ht="12.75">
      <c r="E63187" s="135"/>
    </row>
    <row r="63191" ht="12.75">
      <c r="E63191" s="135"/>
    </row>
    <row r="63195" ht="12.75">
      <c r="E63195" s="135"/>
    </row>
    <row r="63199" ht="12.75">
      <c r="E63199" s="135"/>
    </row>
    <row r="63203" ht="12.75">
      <c r="E63203" s="135"/>
    </row>
    <row r="63207" ht="12.75">
      <c r="E63207" s="135"/>
    </row>
    <row r="63211" ht="12.75">
      <c r="E63211" s="135"/>
    </row>
    <row r="63215" ht="12.75">
      <c r="E63215" s="135"/>
    </row>
    <row r="63219" ht="12.75">
      <c r="E63219" s="135"/>
    </row>
    <row r="63223" ht="12.75">
      <c r="E63223" s="135"/>
    </row>
    <row r="63227" ht="12.75">
      <c r="E63227" s="135"/>
    </row>
    <row r="63231" ht="12.75">
      <c r="E63231" s="135"/>
    </row>
    <row r="63235" ht="12.75">
      <c r="E63235" s="135"/>
    </row>
    <row r="63239" ht="12.75">
      <c r="E63239" s="135"/>
    </row>
    <row r="63243" ht="12.75">
      <c r="E63243" s="135"/>
    </row>
    <row r="63247" ht="12.75">
      <c r="E63247" s="135"/>
    </row>
    <row r="63251" ht="12.75">
      <c r="E63251" s="135"/>
    </row>
    <row r="63255" ht="12.75">
      <c r="E63255" s="135"/>
    </row>
    <row r="63259" ht="12.75">
      <c r="E63259" s="135"/>
    </row>
    <row r="63263" ht="12.75">
      <c r="E63263" s="135"/>
    </row>
    <row r="63267" ht="12.75">
      <c r="E63267" s="135"/>
    </row>
    <row r="63271" ht="12.75">
      <c r="E63271" s="135"/>
    </row>
    <row r="63275" ht="12.75">
      <c r="E63275" s="135"/>
    </row>
    <row r="63279" ht="12.75">
      <c r="E63279" s="135"/>
    </row>
    <row r="63283" ht="12.75">
      <c r="E63283" s="135"/>
    </row>
    <row r="63287" ht="12.75">
      <c r="E63287" s="135"/>
    </row>
    <row r="63291" ht="12.75">
      <c r="E63291" s="135"/>
    </row>
    <row r="63295" ht="12.75">
      <c r="E63295" s="135"/>
    </row>
    <row r="63299" ht="12.75">
      <c r="E63299" s="135"/>
    </row>
    <row r="63303" ht="12.75">
      <c r="E63303" s="135"/>
    </row>
    <row r="63307" ht="12.75">
      <c r="E63307" s="135"/>
    </row>
    <row r="63311" ht="12.75">
      <c r="E63311" s="135"/>
    </row>
    <row r="63315" ht="12.75">
      <c r="E63315" s="135"/>
    </row>
    <row r="63319" ht="12.75">
      <c r="E63319" s="135"/>
    </row>
    <row r="63323" ht="12.75">
      <c r="E63323" s="135"/>
    </row>
    <row r="63327" ht="12.75">
      <c r="E63327" s="135"/>
    </row>
    <row r="63331" ht="12.75">
      <c r="E63331" s="135"/>
    </row>
    <row r="63335" ht="12.75">
      <c r="E63335" s="135"/>
    </row>
    <row r="63339" ht="12.75">
      <c r="E63339" s="135"/>
    </row>
    <row r="63343" ht="12.75">
      <c r="E63343" s="135"/>
    </row>
    <row r="63347" ht="12.75">
      <c r="E63347" s="135"/>
    </row>
    <row r="63351" ht="12.75">
      <c r="E63351" s="135"/>
    </row>
    <row r="63355" ht="12.75">
      <c r="E63355" s="135"/>
    </row>
    <row r="63359" ht="12.75">
      <c r="E63359" s="135"/>
    </row>
    <row r="63363" ht="12.75">
      <c r="E63363" s="135"/>
    </row>
    <row r="63367" ht="12.75">
      <c r="E63367" s="135"/>
    </row>
    <row r="63371" ht="12.75">
      <c r="E63371" s="135"/>
    </row>
    <row r="63375" ht="12.75">
      <c r="E63375" s="135"/>
    </row>
    <row r="63379" ht="12.75">
      <c r="E63379" s="135"/>
    </row>
    <row r="63383" ht="12.75">
      <c r="E63383" s="135"/>
    </row>
    <row r="63387" ht="12.75">
      <c r="E63387" s="135"/>
    </row>
    <row r="63391" ht="12.75">
      <c r="E63391" s="135"/>
    </row>
    <row r="63395" ht="12.75">
      <c r="E63395" s="135"/>
    </row>
    <row r="63399" ht="12.75">
      <c r="E63399" s="135"/>
    </row>
    <row r="63403" ht="12.75">
      <c r="E63403" s="135"/>
    </row>
    <row r="63407" ht="12.75">
      <c r="E63407" s="135"/>
    </row>
    <row r="63411" ht="12.75">
      <c r="E63411" s="135"/>
    </row>
    <row r="63415" ht="12.75">
      <c r="E63415" s="135"/>
    </row>
    <row r="63419" ht="12.75">
      <c r="E63419" s="135"/>
    </row>
    <row r="63423" ht="12.75">
      <c r="E63423" s="135"/>
    </row>
    <row r="63427" ht="12.75">
      <c r="E63427" s="135"/>
    </row>
    <row r="63431" ht="12.75">
      <c r="E63431" s="135"/>
    </row>
    <row r="63435" ht="12.75">
      <c r="E63435" s="135"/>
    </row>
    <row r="63439" ht="12.75">
      <c r="E63439" s="135"/>
    </row>
    <row r="63443" ht="12.75">
      <c r="E63443" s="135"/>
    </row>
    <row r="63447" ht="12.75">
      <c r="E63447" s="135"/>
    </row>
    <row r="63451" ht="12.75">
      <c r="E63451" s="135"/>
    </row>
    <row r="63455" ht="12.75">
      <c r="E63455" s="135"/>
    </row>
    <row r="63459" ht="12.75">
      <c r="E63459" s="135"/>
    </row>
    <row r="63463" ht="12.75">
      <c r="E63463" s="135"/>
    </row>
    <row r="63467" ht="12.75">
      <c r="E63467" s="135"/>
    </row>
    <row r="63471" ht="12.75">
      <c r="E63471" s="135"/>
    </row>
    <row r="63475" ht="12.75">
      <c r="E63475" s="135"/>
    </row>
    <row r="63479" ht="12.75">
      <c r="E63479" s="135"/>
    </row>
    <row r="63483" ht="12.75">
      <c r="E63483" s="135"/>
    </row>
    <row r="63487" ht="12.75">
      <c r="E63487" s="135"/>
    </row>
    <row r="63491" ht="12.75">
      <c r="E63491" s="135"/>
    </row>
    <row r="63495" ht="12.75">
      <c r="E63495" s="135"/>
    </row>
    <row r="63499" ht="12.75">
      <c r="E63499" s="135"/>
    </row>
    <row r="63503" ht="12.75">
      <c r="E63503" s="135"/>
    </row>
    <row r="63507" ht="12.75">
      <c r="E63507" s="135"/>
    </row>
    <row r="63511" ht="12.75">
      <c r="E63511" s="135"/>
    </row>
    <row r="63515" ht="12.75">
      <c r="E63515" s="135"/>
    </row>
    <row r="63519" ht="12.75">
      <c r="E63519" s="135"/>
    </row>
    <row r="63523" ht="12.75">
      <c r="E63523" s="135"/>
    </row>
    <row r="63527" ht="12.75">
      <c r="E63527" s="135"/>
    </row>
    <row r="63531" ht="12.75">
      <c r="E63531" s="135"/>
    </row>
    <row r="63535" ht="12.75">
      <c r="E63535" s="135"/>
    </row>
    <row r="63539" ht="12.75">
      <c r="E63539" s="135"/>
    </row>
    <row r="63543" ht="12.75">
      <c r="E63543" s="135"/>
    </row>
    <row r="63547" ht="12.75">
      <c r="E63547" s="135"/>
    </row>
    <row r="63551" ht="12.75">
      <c r="E63551" s="135"/>
    </row>
    <row r="63555" ht="12.75">
      <c r="E63555" s="135"/>
    </row>
    <row r="63559" ht="12.75">
      <c r="E63559" s="135"/>
    </row>
    <row r="63563" ht="12.75">
      <c r="E63563" s="135"/>
    </row>
    <row r="63567" ht="12.75">
      <c r="E63567" s="135"/>
    </row>
    <row r="63571" ht="12.75">
      <c r="E63571" s="135"/>
    </row>
    <row r="63575" ht="12.75">
      <c r="E63575" s="135"/>
    </row>
    <row r="63579" ht="12.75">
      <c r="E63579" s="135"/>
    </row>
    <row r="63583" ht="12.75">
      <c r="E63583" s="135"/>
    </row>
    <row r="63587" ht="12.75">
      <c r="E63587" s="135"/>
    </row>
    <row r="63591" ht="12.75">
      <c r="E63591" s="135"/>
    </row>
    <row r="63595" ht="12.75">
      <c r="E63595" s="135"/>
    </row>
    <row r="63599" ht="12.75">
      <c r="E63599" s="135"/>
    </row>
    <row r="63603" ht="12.75">
      <c r="E63603" s="135"/>
    </row>
    <row r="63607" ht="12.75">
      <c r="E63607" s="135"/>
    </row>
    <row r="63611" ht="12.75">
      <c r="E63611" s="135"/>
    </row>
    <row r="63615" ht="12.75">
      <c r="E63615" s="135"/>
    </row>
    <row r="63619" ht="12.75">
      <c r="E63619" s="135"/>
    </row>
    <row r="63623" ht="12.75">
      <c r="E63623" s="135"/>
    </row>
    <row r="63627" ht="12.75">
      <c r="E63627" s="135"/>
    </row>
    <row r="63631" ht="12.75">
      <c r="E63631" s="135"/>
    </row>
    <row r="63635" ht="12.75">
      <c r="E63635" s="135"/>
    </row>
    <row r="63639" ht="12.75">
      <c r="E63639" s="135"/>
    </row>
    <row r="63643" ht="12.75">
      <c r="E63643" s="135"/>
    </row>
    <row r="63647" ht="12.75">
      <c r="E63647" s="135"/>
    </row>
    <row r="63651" ht="12.75">
      <c r="E63651" s="135"/>
    </row>
    <row r="63655" ht="12.75">
      <c r="E63655" s="135"/>
    </row>
    <row r="63659" ht="12.75">
      <c r="E63659" s="135"/>
    </row>
    <row r="63663" ht="12.75">
      <c r="E63663" s="135"/>
    </row>
    <row r="63667" ht="12.75">
      <c r="E63667" s="135"/>
    </row>
    <row r="63671" ht="12.75">
      <c r="E63671" s="135"/>
    </row>
    <row r="63675" ht="12.75">
      <c r="E63675" s="135"/>
    </row>
    <row r="63679" ht="12.75">
      <c r="E63679" s="135"/>
    </row>
    <row r="63683" ht="12.75">
      <c r="E63683" s="135"/>
    </row>
    <row r="63687" ht="12.75">
      <c r="E63687" s="135"/>
    </row>
    <row r="63691" ht="12.75">
      <c r="E63691" s="135"/>
    </row>
    <row r="63695" ht="12.75">
      <c r="E63695" s="135"/>
    </row>
    <row r="63699" ht="12.75">
      <c r="E63699" s="135"/>
    </row>
    <row r="63703" ht="12.75">
      <c r="E63703" s="135"/>
    </row>
    <row r="63707" ht="12.75">
      <c r="E63707" s="135"/>
    </row>
    <row r="63711" ht="12.75">
      <c r="E63711" s="135"/>
    </row>
    <row r="63715" ht="12.75">
      <c r="E63715" s="135"/>
    </row>
    <row r="63719" ht="12.75">
      <c r="E63719" s="135"/>
    </row>
    <row r="63723" ht="12.75">
      <c r="E63723" s="135"/>
    </row>
    <row r="63727" ht="12.75">
      <c r="E63727" s="135"/>
    </row>
    <row r="63731" ht="12.75">
      <c r="E63731" s="135"/>
    </row>
    <row r="63735" ht="12.75">
      <c r="E63735" s="135"/>
    </row>
    <row r="63739" ht="12.75">
      <c r="E63739" s="135"/>
    </row>
    <row r="63743" ht="12.75">
      <c r="E63743" s="135"/>
    </row>
    <row r="63747" ht="12.75">
      <c r="E63747" s="135"/>
    </row>
    <row r="63751" ht="12.75">
      <c r="E63751" s="135"/>
    </row>
    <row r="63755" ht="12.75">
      <c r="E63755" s="135"/>
    </row>
    <row r="63759" ht="12.75">
      <c r="E63759" s="135"/>
    </row>
    <row r="63763" ht="12.75">
      <c r="E63763" s="135"/>
    </row>
    <row r="63767" ht="12.75">
      <c r="E63767" s="135"/>
    </row>
    <row r="63771" ht="12.75">
      <c r="E63771" s="135"/>
    </row>
    <row r="63775" ht="12.75">
      <c r="E63775" s="135"/>
    </row>
    <row r="63779" ht="12.75">
      <c r="E63779" s="135"/>
    </row>
    <row r="63783" ht="12.75">
      <c r="E63783" s="135"/>
    </row>
    <row r="63787" ht="12.75">
      <c r="E63787" s="135"/>
    </row>
    <row r="63791" ht="12.75">
      <c r="E63791" s="135"/>
    </row>
    <row r="63795" ht="12.75">
      <c r="E63795" s="135"/>
    </row>
    <row r="63799" ht="12.75">
      <c r="E63799" s="135"/>
    </row>
    <row r="63803" ht="12.75">
      <c r="E63803" s="135"/>
    </row>
    <row r="63807" ht="12.75">
      <c r="E63807" s="135"/>
    </row>
    <row r="63811" ht="12.75">
      <c r="E63811" s="135"/>
    </row>
    <row r="63815" ht="12.75">
      <c r="E63815" s="135"/>
    </row>
    <row r="63819" ht="12.75">
      <c r="E63819" s="135"/>
    </row>
    <row r="63823" ht="12.75">
      <c r="E63823" s="135"/>
    </row>
    <row r="63827" ht="12.75">
      <c r="E63827" s="135"/>
    </row>
    <row r="63831" ht="12.75">
      <c r="E63831" s="135"/>
    </row>
    <row r="63835" ht="12.75">
      <c r="E63835" s="135"/>
    </row>
    <row r="63839" ht="12.75">
      <c r="E63839" s="135"/>
    </row>
    <row r="63843" ht="12.75">
      <c r="E63843" s="135"/>
    </row>
    <row r="63847" ht="12.75">
      <c r="E63847" s="135"/>
    </row>
    <row r="63851" ht="12.75">
      <c r="E63851" s="135"/>
    </row>
    <row r="63855" ht="12.75">
      <c r="E63855" s="135"/>
    </row>
    <row r="63859" ht="12.75">
      <c r="E63859" s="135"/>
    </row>
    <row r="63863" ht="12.75">
      <c r="E63863" s="135"/>
    </row>
    <row r="63867" ht="12.75">
      <c r="E63867" s="135"/>
    </row>
    <row r="63871" ht="12.75">
      <c r="E63871" s="135"/>
    </row>
    <row r="63875" ht="12.75">
      <c r="E63875" s="135"/>
    </row>
    <row r="63879" ht="12.75">
      <c r="E63879" s="135"/>
    </row>
    <row r="63883" ht="12.75">
      <c r="E63883" s="135"/>
    </row>
    <row r="63887" ht="12.75">
      <c r="E63887" s="135"/>
    </row>
    <row r="63891" ht="12.75">
      <c r="E63891" s="135"/>
    </row>
    <row r="63895" ht="12.75">
      <c r="E63895" s="135"/>
    </row>
    <row r="63899" ht="12.75">
      <c r="E63899" s="135"/>
    </row>
    <row r="63903" ht="12.75">
      <c r="E63903" s="135"/>
    </row>
    <row r="63907" ht="12.75">
      <c r="E63907" s="135"/>
    </row>
    <row r="63911" ht="12.75">
      <c r="E63911" s="135"/>
    </row>
    <row r="63915" ht="12.75">
      <c r="E63915" s="135"/>
    </row>
    <row r="63919" ht="12.75">
      <c r="E63919" s="135"/>
    </row>
    <row r="63923" ht="12.75">
      <c r="E63923" s="135"/>
    </row>
    <row r="63927" ht="12.75">
      <c r="E63927" s="135"/>
    </row>
    <row r="63931" ht="12.75">
      <c r="E63931" s="135"/>
    </row>
    <row r="63935" ht="12.75">
      <c r="E63935" s="135"/>
    </row>
    <row r="63939" ht="12.75">
      <c r="E63939" s="135"/>
    </row>
    <row r="63943" ht="12.75">
      <c r="E63943" s="135"/>
    </row>
    <row r="63947" ht="12.75">
      <c r="E63947" s="135"/>
    </row>
    <row r="63951" ht="12.75">
      <c r="E63951" s="135"/>
    </row>
    <row r="63955" ht="12.75">
      <c r="E63955" s="135"/>
    </row>
    <row r="63959" ht="12.75">
      <c r="E63959" s="135"/>
    </row>
    <row r="63963" ht="12.75">
      <c r="E63963" s="135"/>
    </row>
    <row r="63967" ht="12.75">
      <c r="E63967" s="135"/>
    </row>
    <row r="63971" ht="12.75">
      <c r="E63971" s="135"/>
    </row>
    <row r="63975" ht="12.75">
      <c r="E63975" s="135"/>
    </row>
    <row r="63979" ht="12.75">
      <c r="E63979" s="135"/>
    </row>
    <row r="63983" ht="12.75">
      <c r="E63983" s="135"/>
    </row>
    <row r="63987" ht="12.75">
      <c r="E63987" s="135"/>
    </row>
    <row r="63991" ht="12.75">
      <c r="E63991" s="135"/>
    </row>
    <row r="63995" ht="12.75">
      <c r="E63995" s="135"/>
    </row>
    <row r="63999" ht="12.75">
      <c r="E63999" s="135"/>
    </row>
    <row r="64003" ht="12.75">
      <c r="E64003" s="135"/>
    </row>
    <row r="64007" ht="12.75">
      <c r="E64007" s="135"/>
    </row>
    <row r="64011" ht="12.75">
      <c r="E64011" s="135"/>
    </row>
    <row r="64015" ht="12.75">
      <c r="E64015" s="135"/>
    </row>
    <row r="64019" ht="12.75">
      <c r="E64019" s="135"/>
    </row>
    <row r="64023" ht="12.75">
      <c r="E64023" s="135"/>
    </row>
    <row r="64027" ht="12.75">
      <c r="E64027" s="135"/>
    </row>
    <row r="64031" ht="12.75">
      <c r="E64031" s="135"/>
    </row>
    <row r="64035" ht="12.75">
      <c r="E64035" s="135"/>
    </row>
    <row r="64039" ht="12.75">
      <c r="E64039" s="135"/>
    </row>
    <row r="64043" ht="12.75">
      <c r="E64043" s="135"/>
    </row>
    <row r="64047" ht="12.75">
      <c r="E64047" s="135"/>
    </row>
    <row r="64051" ht="12.75">
      <c r="E64051" s="135"/>
    </row>
    <row r="64055" ht="12.75">
      <c r="E64055" s="135"/>
    </row>
    <row r="64059" ht="12.75">
      <c r="E64059" s="135"/>
    </row>
    <row r="64063" ht="12.75">
      <c r="E64063" s="135"/>
    </row>
    <row r="64067" ht="12.75">
      <c r="E64067" s="135"/>
    </row>
    <row r="64071" ht="12.75">
      <c r="E64071" s="135"/>
    </row>
    <row r="64075" ht="12.75">
      <c r="E64075" s="135"/>
    </row>
    <row r="64079" ht="12.75">
      <c r="E64079" s="135"/>
    </row>
    <row r="64083" ht="12.75">
      <c r="E64083" s="135"/>
    </row>
    <row r="64087" ht="12.75">
      <c r="E64087" s="135"/>
    </row>
    <row r="64091" ht="12.75">
      <c r="E64091" s="135"/>
    </row>
    <row r="64095" ht="12.75">
      <c r="E64095" s="135"/>
    </row>
    <row r="64099" ht="12.75">
      <c r="E64099" s="135"/>
    </row>
    <row r="64103" ht="12.75">
      <c r="E64103" s="135"/>
    </row>
    <row r="64107" ht="12.75">
      <c r="E64107" s="135"/>
    </row>
    <row r="64111" ht="12.75">
      <c r="E64111" s="135"/>
    </row>
    <row r="64115" ht="12.75">
      <c r="E64115" s="135"/>
    </row>
    <row r="64119" ht="12.75">
      <c r="E64119" s="135"/>
    </row>
    <row r="64123" ht="12.75">
      <c r="E64123" s="135"/>
    </row>
    <row r="64127" ht="12.75">
      <c r="E64127" s="135"/>
    </row>
    <row r="64131" ht="12.75">
      <c r="E64131" s="135"/>
    </row>
    <row r="64135" ht="12.75">
      <c r="E64135" s="135"/>
    </row>
    <row r="64139" ht="12.75">
      <c r="E64139" s="135"/>
    </row>
    <row r="64143" ht="12.75">
      <c r="E64143" s="135"/>
    </row>
    <row r="64147" ht="12.75">
      <c r="E64147" s="135"/>
    </row>
    <row r="64151" ht="12.75">
      <c r="E64151" s="135"/>
    </row>
    <row r="64155" ht="12.75">
      <c r="E64155" s="135"/>
    </row>
    <row r="64159" ht="12.75">
      <c r="E64159" s="135"/>
    </row>
    <row r="64163" ht="12.75">
      <c r="E64163" s="135"/>
    </row>
    <row r="64167" ht="12.75">
      <c r="E64167" s="135"/>
    </row>
    <row r="64171" ht="12.75">
      <c r="E64171" s="135"/>
    </row>
    <row r="64175" ht="12.75">
      <c r="E64175" s="135"/>
    </row>
    <row r="64179" ht="12.75">
      <c r="E64179" s="135"/>
    </row>
    <row r="64183" ht="12.75">
      <c r="E64183" s="135"/>
    </row>
    <row r="64187" ht="12.75">
      <c r="E64187" s="135"/>
    </row>
    <row r="64191" ht="12.75">
      <c r="E64191" s="135"/>
    </row>
    <row r="64195" ht="12.75">
      <c r="E64195" s="135"/>
    </row>
    <row r="64199" ht="12.75">
      <c r="E64199" s="135"/>
    </row>
    <row r="64203" ht="12.75">
      <c r="E64203" s="135"/>
    </row>
    <row r="64207" ht="12.75">
      <c r="E64207" s="135"/>
    </row>
    <row r="64211" ht="12.75">
      <c r="E64211" s="135"/>
    </row>
    <row r="64215" ht="12.75">
      <c r="E64215" s="135"/>
    </row>
    <row r="64219" ht="12.75">
      <c r="E64219" s="135"/>
    </row>
    <row r="64223" ht="12.75">
      <c r="E64223" s="135"/>
    </row>
    <row r="64227" ht="12.75">
      <c r="E64227" s="135"/>
    </row>
    <row r="64231" ht="12.75">
      <c r="E64231" s="135"/>
    </row>
    <row r="64235" ht="12.75">
      <c r="E64235" s="135"/>
    </row>
    <row r="64239" ht="12.75">
      <c r="E64239" s="135"/>
    </row>
    <row r="64243" ht="12.75">
      <c r="E64243" s="135"/>
    </row>
    <row r="64247" ht="12.75">
      <c r="E64247" s="135"/>
    </row>
    <row r="64251" ht="12.75">
      <c r="E64251" s="135"/>
    </row>
    <row r="64255" ht="12.75">
      <c r="E64255" s="135"/>
    </row>
    <row r="64259" ht="12.75">
      <c r="E64259" s="135"/>
    </row>
    <row r="64263" ht="12.75">
      <c r="E64263" s="135"/>
    </row>
    <row r="64267" ht="12.75">
      <c r="E64267" s="135"/>
    </row>
    <row r="64271" ht="12.75">
      <c r="E64271" s="135"/>
    </row>
    <row r="64275" ht="12.75">
      <c r="E64275" s="135"/>
    </row>
    <row r="64279" ht="12.75">
      <c r="E64279" s="135"/>
    </row>
    <row r="64283" ht="12.75">
      <c r="E64283" s="135"/>
    </row>
    <row r="64287" ht="12.75">
      <c r="E64287" s="135"/>
    </row>
    <row r="64291" ht="12.75">
      <c r="E64291" s="135"/>
    </row>
    <row r="64295" ht="12.75">
      <c r="E64295" s="135"/>
    </row>
    <row r="64299" ht="12.75">
      <c r="E64299" s="135"/>
    </row>
    <row r="64303" ht="12.75">
      <c r="E64303" s="135"/>
    </row>
    <row r="64307" ht="12.75">
      <c r="E64307" s="135"/>
    </row>
    <row r="64311" ht="12.75">
      <c r="E64311" s="135"/>
    </row>
    <row r="64315" ht="12.75">
      <c r="E64315" s="135"/>
    </row>
    <row r="64319" ht="12.75">
      <c r="E64319" s="135"/>
    </row>
    <row r="64323" ht="12.75">
      <c r="E64323" s="135"/>
    </row>
    <row r="64327" ht="12.75">
      <c r="E64327" s="135"/>
    </row>
    <row r="64331" ht="12.75">
      <c r="E64331" s="135"/>
    </row>
    <row r="64335" ht="12.75">
      <c r="E64335" s="135"/>
    </row>
    <row r="64339" ht="12.75">
      <c r="E64339" s="135"/>
    </row>
    <row r="64343" ht="12.75">
      <c r="E64343" s="135"/>
    </row>
    <row r="64347" ht="12.75">
      <c r="E64347" s="135"/>
    </row>
    <row r="64351" ht="12.75">
      <c r="E64351" s="135"/>
    </row>
    <row r="64355" ht="12.75">
      <c r="E64355" s="135"/>
    </row>
    <row r="64359" ht="12.75">
      <c r="E64359" s="135"/>
    </row>
    <row r="64363" ht="12.75">
      <c r="E64363" s="135"/>
    </row>
    <row r="64367" ht="12.75">
      <c r="E64367" s="135"/>
    </row>
    <row r="64371" ht="12.75">
      <c r="E64371" s="135"/>
    </row>
    <row r="64375" ht="12.75">
      <c r="E64375" s="135"/>
    </row>
    <row r="64379" ht="12.75">
      <c r="E64379" s="135"/>
    </row>
    <row r="64383" ht="12.75">
      <c r="E64383" s="135"/>
    </row>
    <row r="64387" ht="12.75">
      <c r="E64387" s="135"/>
    </row>
    <row r="64391" ht="12.75">
      <c r="E64391" s="135"/>
    </row>
    <row r="64395" ht="12.75">
      <c r="E64395" s="135"/>
    </row>
    <row r="64399" ht="12.75">
      <c r="E64399" s="135"/>
    </row>
    <row r="64403" ht="12.75">
      <c r="E64403" s="135"/>
    </row>
    <row r="64407" ht="12.75">
      <c r="E64407" s="135"/>
    </row>
    <row r="64411" ht="12.75">
      <c r="E64411" s="135"/>
    </row>
    <row r="64415" ht="12.75">
      <c r="E64415" s="135"/>
    </row>
    <row r="64419" ht="12.75">
      <c r="E64419" s="135"/>
    </row>
    <row r="64423" ht="12.75">
      <c r="E64423" s="135"/>
    </row>
    <row r="64427" ht="12.75">
      <c r="E64427" s="135"/>
    </row>
    <row r="64431" ht="12.75">
      <c r="E64431" s="135"/>
    </row>
    <row r="64435" ht="12.75">
      <c r="E64435" s="135"/>
    </row>
    <row r="64439" ht="12.75">
      <c r="E64439" s="135"/>
    </row>
    <row r="64443" ht="12.75">
      <c r="E64443" s="135"/>
    </row>
    <row r="64447" ht="12.75">
      <c r="E64447" s="135"/>
    </row>
    <row r="64451" ht="12.75">
      <c r="E64451" s="135"/>
    </row>
    <row r="64455" ht="12.75">
      <c r="E64455" s="135"/>
    </row>
    <row r="64459" ht="12.75">
      <c r="E64459" s="135"/>
    </row>
    <row r="64463" ht="12.75">
      <c r="E64463" s="135"/>
    </row>
    <row r="64467" ht="12.75">
      <c r="E64467" s="135"/>
    </row>
    <row r="64471" ht="12.75">
      <c r="E64471" s="135"/>
    </row>
    <row r="64475" ht="12.75">
      <c r="E64475" s="135"/>
    </row>
    <row r="64479" ht="12.75">
      <c r="E64479" s="135"/>
    </row>
    <row r="64483" ht="12.75">
      <c r="E64483" s="135"/>
    </row>
    <row r="64487" ht="12.75">
      <c r="E64487" s="135"/>
    </row>
    <row r="64491" ht="12.75">
      <c r="E64491" s="135"/>
    </row>
    <row r="64495" ht="12.75">
      <c r="E64495" s="135"/>
    </row>
    <row r="64499" ht="12.75">
      <c r="E64499" s="135"/>
    </row>
    <row r="64503" ht="12.75">
      <c r="E64503" s="135"/>
    </row>
    <row r="64507" ht="12.75">
      <c r="E64507" s="135"/>
    </row>
    <row r="64511" ht="12.75">
      <c r="E64511" s="135"/>
    </row>
    <row r="64515" ht="12.75">
      <c r="E64515" s="135"/>
    </row>
    <row r="64519" ht="12.75">
      <c r="E64519" s="135"/>
    </row>
    <row r="64523" ht="12.75">
      <c r="E64523" s="135"/>
    </row>
    <row r="64527" ht="12.75">
      <c r="E64527" s="135"/>
    </row>
    <row r="64531" ht="12.75">
      <c r="E64531" s="135"/>
    </row>
    <row r="64535" ht="12.75">
      <c r="E64535" s="135"/>
    </row>
    <row r="64539" ht="12.75">
      <c r="E64539" s="135"/>
    </row>
    <row r="64543" ht="12.75">
      <c r="E64543" s="135"/>
    </row>
    <row r="64547" ht="12.75">
      <c r="E64547" s="135"/>
    </row>
    <row r="64551" ht="12.75">
      <c r="E64551" s="135"/>
    </row>
    <row r="64555" ht="12.75">
      <c r="E64555" s="135"/>
    </row>
    <row r="64559" ht="12.75">
      <c r="E64559" s="135"/>
    </row>
    <row r="64563" ht="12.75">
      <c r="E64563" s="135"/>
    </row>
    <row r="64567" ht="12.75">
      <c r="E64567" s="135"/>
    </row>
    <row r="64571" ht="12.75">
      <c r="E64571" s="135"/>
    </row>
    <row r="64575" ht="12.75">
      <c r="E64575" s="135"/>
    </row>
    <row r="64579" ht="12.75">
      <c r="E64579" s="135"/>
    </row>
    <row r="64583" ht="12.75">
      <c r="E64583" s="135"/>
    </row>
    <row r="64587" ht="12.75">
      <c r="E64587" s="135"/>
    </row>
    <row r="64591" ht="12.75">
      <c r="E64591" s="135"/>
    </row>
    <row r="64595" ht="12.75">
      <c r="E64595" s="135"/>
    </row>
    <row r="64599" ht="12.75">
      <c r="E64599" s="135"/>
    </row>
    <row r="64603" ht="12.75">
      <c r="E64603" s="135"/>
    </row>
    <row r="64607" ht="12.75">
      <c r="E64607" s="135"/>
    </row>
    <row r="64611" ht="12.75">
      <c r="E64611" s="135"/>
    </row>
    <row r="64615" ht="12.75">
      <c r="E64615" s="135"/>
    </row>
    <row r="64619" ht="12.75">
      <c r="E64619" s="135"/>
    </row>
    <row r="64623" ht="12.75">
      <c r="E64623" s="135"/>
    </row>
    <row r="64627" ht="12.75">
      <c r="E64627" s="135"/>
    </row>
    <row r="64631" ht="12.75">
      <c r="E64631" s="135"/>
    </row>
    <row r="64635" ht="12.75">
      <c r="E64635" s="135"/>
    </row>
    <row r="64639" ht="12.75">
      <c r="E64639" s="135"/>
    </row>
    <row r="64643" ht="12.75">
      <c r="E64643" s="135"/>
    </row>
    <row r="64647" ht="12.75">
      <c r="E64647" s="135"/>
    </row>
    <row r="64651" ht="12.75">
      <c r="E64651" s="135"/>
    </row>
    <row r="64655" ht="12.75">
      <c r="E64655" s="135"/>
    </row>
    <row r="64659" ht="12.75">
      <c r="E64659" s="135"/>
    </row>
    <row r="64663" ht="12.75">
      <c r="E64663" s="135"/>
    </row>
    <row r="64667" ht="12.75">
      <c r="E64667" s="135"/>
    </row>
    <row r="64671" ht="12.75">
      <c r="E64671" s="135"/>
    </row>
    <row r="64675" ht="12.75">
      <c r="E64675" s="135"/>
    </row>
    <row r="64679" ht="12.75">
      <c r="E64679" s="135"/>
    </row>
    <row r="64683" ht="12.75">
      <c r="E64683" s="135"/>
    </row>
    <row r="64687" ht="12.75">
      <c r="E64687" s="135"/>
    </row>
    <row r="64691" ht="12.75">
      <c r="E64691" s="135"/>
    </row>
    <row r="64695" ht="12.75">
      <c r="E64695" s="135"/>
    </row>
    <row r="64699" ht="12.75">
      <c r="E64699" s="135"/>
    </row>
    <row r="64703" ht="12.75">
      <c r="E64703" s="135"/>
    </row>
    <row r="64707" ht="12.75">
      <c r="E64707" s="135"/>
    </row>
    <row r="64711" ht="12.75">
      <c r="E64711" s="135"/>
    </row>
    <row r="64715" ht="12.75">
      <c r="E64715" s="135"/>
    </row>
    <row r="64719" ht="12.75">
      <c r="E64719" s="135"/>
    </row>
    <row r="64723" ht="12.75">
      <c r="E64723" s="135"/>
    </row>
    <row r="64727" ht="12.75">
      <c r="E64727" s="135"/>
    </row>
    <row r="64731" ht="12.75">
      <c r="E64731" s="135"/>
    </row>
    <row r="64735" ht="12.75">
      <c r="E64735" s="135"/>
    </row>
    <row r="64739" ht="12.75">
      <c r="E64739" s="135"/>
    </row>
    <row r="64743" ht="12.75">
      <c r="E64743" s="135"/>
    </row>
    <row r="64747" ht="12.75">
      <c r="E64747" s="135"/>
    </row>
    <row r="64751" ht="12.75">
      <c r="E64751" s="135"/>
    </row>
    <row r="64755" ht="12.75">
      <c r="E64755" s="135"/>
    </row>
    <row r="64759" ht="12.75">
      <c r="E64759" s="135"/>
    </row>
    <row r="64763" ht="12.75">
      <c r="E64763" s="135"/>
    </row>
    <row r="64767" ht="12.75">
      <c r="E64767" s="135"/>
    </row>
    <row r="64771" ht="12.75">
      <c r="E64771" s="135"/>
    </row>
    <row r="64775" ht="12.75">
      <c r="E64775" s="135"/>
    </row>
    <row r="64779" ht="12.75">
      <c r="E64779" s="135"/>
    </row>
    <row r="64783" ht="12.75">
      <c r="E64783" s="135"/>
    </row>
    <row r="64787" ht="12.75">
      <c r="E64787" s="135"/>
    </row>
    <row r="64791" ht="12.75">
      <c r="E64791" s="135"/>
    </row>
    <row r="64795" ht="12.75">
      <c r="E64795" s="135"/>
    </row>
    <row r="64799" ht="12.75">
      <c r="E64799" s="135"/>
    </row>
    <row r="64803" ht="12.75">
      <c r="E64803" s="135"/>
    </row>
    <row r="64807" ht="12.75">
      <c r="E64807" s="135"/>
    </row>
    <row r="64811" ht="12.75">
      <c r="E64811" s="135"/>
    </row>
    <row r="64815" ht="12.75">
      <c r="E64815" s="135"/>
    </row>
    <row r="64819" ht="12.75">
      <c r="E64819" s="135"/>
    </row>
    <row r="64823" ht="12.75">
      <c r="E64823" s="135"/>
    </row>
    <row r="64827" ht="12.75">
      <c r="E64827" s="135"/>
    </row>
    <row r="64831" ht="12.75">
      <c r="E64831" s="135"/>
    </row>
    <row r="64835" ht="12.75">
      <c r="E64835" s="135"/>
    </row>
    <row r="64839" ht="12.75">
      <c r="E64839" s="135"/>
    </row>
    <row r="64843" ht="12.75">
      <c r="E64843" s="135"/>
    </row>
    <row r="64847" ht="12.75">
      <c r="E64847" s="135"/>
    </row>
    <row r="64851" ht="12.75">
      <c r="E64851" s="135"/>
    </row>
    <row r="64855" ht="12.75">
      <c r="E64855" s="135"/>
    </row>
    <row r="64859" ht="12.75">
      <c r="E64859" s="135"/>
    </row>
    <row r="64863" ht="12.75">
      <c r="E64863" s="135"/>
    </row>
    <row r="64867" ht="12.75">
      <c r="E64867" s="135"/>
    </row>
    <row r="64871" ht="12.75">
      <c r="E64871" s="135"/>
    </row>
    <row r="64875" ht="12.75">
      <c r="E64875" s="135"/>
    </row>
    <row r="64879" ht="12.75">
      <c r="E64879" s="135"/>
    </row>
    <row r="64883" ht="12.75">
      <c r="E64883" s="135"/>
    </row>
    <row r="64887" ht="12.75">
      <c r="E64887" s="135"/>
    </row>
    <row r="64891" ht="12.75">
      <c r="E64891" s="135"/>
    </row>
    <row r="64895" ht="12.75">
      <c r="E64895" s="135"/>
    </row>
    <row r="64899" ht="12.75">
      <c r="E64899" s="135"/>
    </row>
    <row r="64903" ht="12.75">
      <c r="E64903" s="135"/>
    </row>
    <row r="64907" ht="12.75">
      <c r="E64907" s="135"/>
    </row>
    <row r="64911" ht="12.75">
      <c r="E64911" s="135"/>
    </row>
    <row r="64915" ht="12.75">
      <c r="E64915" s="135"/>
    </row>
    <row r="64919" ht="12.75">
      <c r="E64919" s="135"/>
    </row>
    <row r="64923" ht="12.75">
      <c r="E64923" s="135"/>
    </row>
    <row r="64927" ht="12.75">
      <c r="E64927" s="135"/>
    </row>
    <row r="64931" ht="12.75">
      <c r="E64931" s="135"/>
    </row>
    <row r="64935" ht="12.75">
      <c r="E64935" s="135"/>
    </row>
    <row r="64939" ht="12.75">
      <c r="E64939" s="135"/>
    </row>
    <row r="64943" ht="12.75">
      <c r="E64943" s="135"/>
    </row>
    <row r="64947" ht="12.75">
      <c r="E64947" s="135"/>
    </row>
    <row r="64951" ht="12.75">
      <c r="E64951" s="135"/>
    </row>
    <row r="64955" ht="12.75">
      <c r="E64955" s="135"/>
    </row>
    <row r="64959" ht="12.75">
      <c r="E64959" s="135"/>
    </row>
    <row r="64963" ht="12.75">
      <c r="E64963" s="135"/>
    </row>
    <row r="64967" ht="12.75">
      <c r="E64967" s="135"/>
    </row>
    <row r="64971" ht="12.75">
      <c r="E64971" s="135"/>
    </row>
    <row r="64975" ht="12.75">
      <c r="E64975" s="135"/>
    </row>
    <row r="64979" ht="12.75">
      <c r="E64979" s="135"/>
    </row>
    <row r="64983" ht="12.75">
      <c r="E64983" s="135"/>
    </row>
    <row r="64987" ht="12.75">
      <c r="E64987" s="135"/>
    </row>
    <row r="64991" ht="12.75">
      <c r="E64991" s="135"/>
    </row>
    <row r="64995" ht="12.75">
      <c r="E64995" s="135"/>
    </row>
    <row r="64999" ht="12.75">
      <c r="E64999" s="135"/>
    </row>
    <row r="65003" ht="12.75">
      <c r="E65003" s="135"/>
    </row>
    <row r="65007" ht="12.75">
      <c r="E65007" s="135"/>
    </row>
    <row r="65011" ht="12.75">
      <c r="E65011" s="135"/>
    </row>
    <row r="65015" ht="12.75">
      <c r="E65015" s="135"/>
    </row>
    <row r="65019" ht="12.75">
      <c r="E65019" s="135"/>
    </row>
    <row r="65023" ht="12.75">
      <c r="E65023" s="135"/>
    </row>
    <row r="65027" ht="12.75">
      <c r="E65027" s="135"/>
    </row>
    <row r="65031" ht="12.75">
      <c r="E65031" s="135"/>
    </row>
    <row r="65035" ht="12.75">
      <c r="E65035" s="135"/>
    </row>
    <row r="65039" ht="12.75">
      <c r="E65039" s="135"/>
    </row>
    <row r="65043" ht="12.75">
      <c r="E65043" s="135"/>
    </row>
    <row r="65047" ht="12.75">
      <c r="E65047" s="135"/>
    </row>
    <row r="65051" ht="12.75">
      <c r="E65051" s="135"/>
    </row>
    <row r="65055" ht="12.75">
      <c r="E65055" s="135"/>
    </row>
    <row r="65059" ht="12.75">
      <c r="E65059" s="135"/>
    </row>
    <row r="65063" ht="12.75">
      <c r="E65063" s="135"/>
    </row>
    <row r="65067" ht="12.75">
      <c r="E65067" s="135"/>
    </row>
    <row r="65071" ht="12.75">
      <c r="E65071" s="135"/>
    </row>
    <row r="65075" ht="12.75">
      <c r="E65075" s="135"/>
    </row>
    <row r="65079" ht="12.75">
      <c r="E65079" s="135"/>
    </row>
    <row r="65083" ht="12.75">
      <c r="E65083" s="135"/>
    </row>
    <row r="65087" ht="12.75">
      <c r="E65087" s="135"/>
    </row>
    <row r="65091" ht="12.75">
      <c r="E65091" s="135"/>
    </row>
    <row r="65095" ht="12.75">
      <c r="E65095" s="135"/>
    </row>
    <row r="65099" ht="12.75">
      <c r="E65099" s="135"/>
    </row>
    <row r="65103" ht="12.75">
      <c r="E65103" s="135"/>
    </row>
    <row r="65107" ht="12.75">
      <c r="E65107" s="135"/>
    </row>
    <row r="65111" ht="12.75">
      <c r="E65111" s="135"/>
    </row>
    <row r="65115" ht="12.75">
      <c r="E65115" s="135"/>
    </row>
    <row r="65119" ht="12.75">
      <c r="E65119" s="135"/>
    </row>
    <row r="65123" ht="12.75">
      <c r="E65123" s="135"/>
    </row>
    <row r="65127" ht="12.75">
      <c r="E65127" s="135"/>
    </row>
    <row r="65131" ht="12.75">
      <c r="E65131" s="135"/>
    </row>
    <row r="65135" ht="12.75">
      <c r="E65135" s="135"/>
    </row>
    <row r="65139" ht="12.75">
      <c r="E65139" s="135"/>
    </row>
    <row r="65143" ht="12.75">
      <c r="E65143" s="135"/>
    </row>
    <row r="65147" ht="12.75">
      <c r="E65147" s="135"/>
    </row>
    <row r="65151" ht="12.75">
      <c r="E65151" s="135"/>
    </row>
    <row r="65155" ht="12.75">
      <c r="E65155" s="135"/>
    </row>
    <row r="65159" ht="12.75">
      <c r="E65159" s="135"/>
    </row>
    <row r="65163" ht="12.75">
      <c r="E65163" s="135"/>
    </row>
    <row r="65167" ht="12.75">
      <c r="E65167" s="135"/>
    </row>
    <row r="65171" ht="12.75">
      <c r="E65171" s="135"/>
    </row>
    <row r="65175" ht="12.75">
      <c r="E65175" s="135"/>
    </row>
    <row r="65179" ht="12.75">
      <c r="E65179" s="135"/>
    </row>
    <row r="65183" ht="12.75">
      <c r="E65183" s="135"/>
    </row>
    <row r="65187" ht="12.75">
      <c r="E65187" s="135"/>
    </row>
    <row r="65191" ht="12.75">
      <c r="E65191" s="135"/>
    </row>
    <row r="65195" ht="12.75">
      <c r="E65195" s="135"/>
    </row>
    <row r="65199" ht="12.75">
      <c r="E65199" s="135"/>
    </row>
    <row r="65203" ht="12.75">
      <c r="E65203" s="135"/>
    </row>
    <row r="65207" ht="12.75">
      <c r="E65207" s="135"/>
    </row>
    <row r="65211" ht="12.75">
      <c r="E65211" s="135"/>
    </row>
    <row r="65215" ht="12.75">
      <c r="E65215" s="135"/>
    </row>
    <row r="65219" ht="12.75">
      <c r="E65219" s="135"/>
    </row>
    <row r="65223" ht="12.75">
      <c r="E65223" s="135"/>
    </row>
    <row r="65227" ht="12.75">
      <c r="E65227" s="135"/>
    </row>
    <row r="65231" ht="12.75">
      <c r="E65231" s="135"/>
    </row>
    <row r="65235" ht="12.75">
      <c r="E65235" s="135"/>
    </row>
    <row r="65239" ht="12.75">
      <c r="E65239" s="135"/>
    </row>
    <row r="65243" ht="12.75">
      <c r="E65243" s="135"/>
    </row>
    <row r="65247" ht="12.75">
      <c r="E65247" s="135"/>
    </row>
    <row r="65251" ht="12.75">
      <c r="E65251" s="135"/>
    </row>
    <row r="65255" ht="12.75">
      <c r="E65255" s="135"/>
    </row>
    <row r="65259" ht="12.75">
      <c r="E65259" s="135"/>
    </row>
    <row r="65263" ht="12.75">
      <c r="E65263" s="135"/>
    </row>
    <row r="65267" ht="12.75">
      <c r="E65267" s="135"/>
    </row>
    <row r="65271" ht="12.75">
      <c r="E65271" s="135"/>
    </row>
    <row r="65275" ht="12.75">
      <c r="E65275" s="135"/>
    </row>
    <row r="65279" ht="12.75">
      <c r="E65279" s="135"/>
    </row>
    <row r="65283" ht="12.75">
      <c r="E65283" s="135"/>
    </row>
    <row r="65287" ht="12.75">
      <c r="E65287" s="135"/>
    </row>
    <row r="65291" ht="12.75">
      <c r="E65291" s="135"/>
    </row>
    <row r="65295" ht="12.75">
      <c r="E65295" s="135"/>
    </row>
    <row r="65299" ht="12.75">
      <c r="E65299" s="135"/>
    </row>
    <row r="65303" ht="12.75">
      <c r="E65303" s="135"/>
    </row>
    <row r="65307" ht="12.75">
      <c r="E65307" s="135"/>
    </row>
    <row r="65311" ht="12.75">
      <c r="E65311" s="135"/>
    </row>
    <row r="65315" ht="12.75">
      <c r="E65315" s="135"/>
    </row>
    <row r="65319" ht="12.75">
      <c r="E65319" s="135"/>
    </row>
    <row r="65323" ht="12.75">
      <c r="E65323" s="135"/>
    </row>
    <row r="65327" ht="12.75">
      <c r="E65327" s="135"/>
    </row>
    <row r="65331" ht="12.75">
      <c r="E65331" s="135"/>
    </row>
    <row r="65335" ht="12.75">
      <c r="E65335" s="135"/>
    </row>
    <row r="65339" ht="12.75">
      <c r="E65339" s="135"/>
    </row>
    <row r="65343" ht="12.75">
      <c r="E65343" s="135"/>
    </row>
    <row r="65347" ht="12.75">
      <c r="E65347" s="135"/>
    </row>
    <row r="65351" ht="12.75">
      <c r="E65351" s="135"/>
    </row>
    <row r="65355" ht="12.75">
      <c r="E65355" s="135"/>
    </row>
    <row r="65359" ht="12.75">
      <c r="E65359" s="135"/>
    </row>
    <row r="65363" ht="12.75">
      <c r="E65363" s="135"/>
    </row>
    <row r="65367" ht="12.75">
      <c r="E65367" s="135"/>
    </row>
    <row r="65371" ht="12.75">
      <c r="E65371" s="135"/>
    </row>
    <row r="65375" ht="12.75">
      <c r="E65375" s="135"/>
    </row>
    <row r="65379" ht="12.75">
      <c r="E65379" s="135"/>
    </row>
    <row r="65383" ht="12.75">
      <c r="E65383" s="135"/>
    </row>
    <row r="65387" ht="12.75">
      <c r="E65387" s="135"/>
    </row>
    <row r="65391" ht="12.75">
      <c r="E65391" s="135"/>
    </row>
    <row r="65395" ht="12.75">
      <c r="E65395" s="135"/>
    </row>
    <row r="65399" ht="12.75">
      <c r="E65399" s="135"/>
    </row>
    <row r="65403" ht="12.75">
      <c r="E65403" s="135"/>
    </row>
    <row r="65407" ht="12.75">
      <c r="E65407" s="135"/>
    </row>
    <row r="65411" ht="12.75">
      <c r="E65411" s="135"/>
    </row>
    <row r="65415" ht="12.75">
      <c r="E65415" s="135"/>
    </row>
    <row r="65419" ht="12.75">
      <c r="E65419" s="135"/>
    </row>
    <row r="65423" ht="12.75">
      <c r="E65423" s="135"/>
    </row>
    <row r="65427" ht="12.75">
      <c r="E65427" s="135"/>
    </row>
    <row r="65431" ht="12.75">
      <c r="E65431" s="135"/>
    </row>
    <row r="65435" ht="12.75">
      <c r="E65435" s="135"/>
    </row>
    <row r="65439" ht="12.75">
      <c r="E65439" s="135"/>
    </row>
    <row r="65443" ht="12.75">
      <c r="E65443" s="135"/>
    </row>
    <row r="65447" ht="12.75">
      <c r="E65447" s="135"/>
    </row>
    <row r="65451" ht="12.75">
      <c r="E65451" s="135"/>
    </row>
    <row r="65455" ht="12.75">
      <c r="E65455" s="135"/>
    </row>
    <row r="65459" ht="12.75">
      <c r="E65459" s="135"/>
    </row>
    <row r="65463" ht="12.75">
      <c r="E65463" s="135"/>
    </row>
    <row r="65467" ht="12.75">
      <c r="E65467" s="135"/>
    </row>
    <row r="65471" ht="12.75">
      <c r="E65471" s="135"/>
    </row>
    <row r="65475" ht="12.75">
      <c r="E65475" s="135"/>
    </row>
    <row r="65479" ht="12.75">
      <c r="E65479" s="135"/>
    </row>
    <row r="65483" ht="12.75">
      <c r="E65483" s="135"/>
    </row>
    <row r="65487" ht="12.75">
      <c r="E65487" s="135"/>
    </row>
    <row r="65491" ht="12.75">
      <c r="E65491" s="135"/>
    </row>
    <row r="65495" ht="12.75">
      <c r="E65495" s="135"/>
    </row>
    <row r="65499" ht="12.75">
      <c r="E65499" s="135"/>
    </row>
    <row r="65503" ht="12.75">
      <c r="E65503" s="135"/>
    </row>
    <row r="65507" ht="12.75">
      <c r="E65507" s="135"/>
    </row>
    <row r="65511" ht="12.75">
      <c r="E65511" s="135"/>
    </row>
    <row r="65515" ht="12.75">
      <c r="E65515" s="135"/>
    </row>
    <row r="65519" ht="12.75">
      <c r="E65519" s="135"/>
    </row>
    <row r="65523" ht="12.75">
      <c r="E65523" s="135"/>
    </row>
    <row r="65527" ht="12.75">
      <c r="E65527" s="1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LONGARE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Remigio</cp:lastModifiedBy>
  <cp:lastPrinted>2019-12-03T11:44:22Z</cp:lastPrinted>
  <dcterms:created xsi:type="dcterms:W3CDTF">2001-10-30T10:03:12Z</dcterms:created>
  <dcterms:modified xsi:type="dcterms:W3CDTF">2020-04-09T14:04:32Z</dcterms:modified>
  <cp:category/>
  <cp:version/>
  <cp:contentType/>
  <cp:contentStatus/>
</cp:coreProperties>
</file>